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GABRIEL LOZANO\Desktop\2018 HOSPITALES\RETÉN\PAAC 2019\PAAC 2019\"/>
    </mc:Choice>
  </mc:AlternateContent>
  <bookViews>
    <workbookView xWindow="240" yWindow="195" windowWidth="20115" windowHeight="7875" tabRatio="1000" firstSheet="3" activeTab="8"/>
  </bookViews>
  <sheets>
    <sheet name="Anexo 1. Definición RC" sheetId="1" r:id="rId1"/>
    <sheet name="Anexo 2. Matriz Concecuencia RC" sheetId="2" r:id="rId2"/>
    <sheet name="Anexo3. Matriz de Impacto" sheetId="4" r:id="rId3"/>
    <sheet name="Anexo 4. Valoración de Riesgo" sheetId="6" r:id="rId4"/>
    <sheet name="Anexo 5. Criterio de Medición " sheetId="7" r:id="rId5"/>
    <sheet name="Anexo 6. Calificación de Riesgo" sheetId="5" r:id="rId6"/>
    <sheet name="Anexo 7. Valoración RC" sheetId="8" r:id="rId7"/>
    <sheet name="Anexo 8. Resumen" sheetId="9" r:id="rId8"/>
    <sheet name="Anexo 9. Grafica" sheetId="10" r:id="rId9"/>
  </sheets>
  <externalReferences>
    <externalReference r:id="rId10"/>
  </externalReferences>
  <definedNames>
    <definedName name="_xlnm._FilterDatabase" localSheetId="0" hidden="1">'Anexo 1. Definición RC'!$B$9:$H$39</definedName>
  </definedNames>
  <calcPr calcId="152511"/>
</workbook>
</file>

<file path=xl/calcChain.xml><?xml version="1.0" encoding="utf-8"?>
<calcChain xmlns="http://schemas.openxmlformats.org/spreadsheetml/2006/main">
  <c r="V17" i="7" l="1"/>
  <c r="V43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4" i="7"/>
  <c r="V45" i="7"/>
  <c r="V46" i="7"/>
  <c r="V19" i="7"/>
  <c r="F13" i="6" l="1"/>
  <c r="F12" i="6"/>
  <c r="U19" i="7" l="1"/>
  <c r="U18" i="7"/>
  <c r="V18" i="7" s="1"/>
  <c r="U17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14" i="6"/>
  <c r="F15" i="6"/>
  <c r="K26" i="5"/>
  <c r="J26" i="5"/>
  <c r="L26" i="5" s="1"/>
  <c r="M26" i="5" s="1"/>
  <c r="L17" i="5"/>
  <c r="M17" i="5" s="1"/>
</calcChain>
</file>

<file path=xl/sharedStrings.xml><?xml version="1.0" encoding="utf-8"?>
<sst xmlns="http://schemas.openxmlformats.org/spreadsheetml/2006/main" count="1690" uniqueCount="344">
  <si>
    <t>No</t>
  </si>
  <si>
    <t>Descripción del Riesgo</t>
  </si>
  <si>
    <t>Acción y Omisión</t>
  </si>
  <si>
    <t>Uso de Poder</t>
  </si>
  <si>
    <t>Desviar la gestión de lo público</t>
  </si>
  <si>
    <t>Beneficio Particular</t>
  </si>
  <si>
    <t>X</t>
  </si>
  <si>
    <t xml:space="preserve">Negación de la información al ciudadano </t>
  </si>
  <si>
    <t>IDENTIFICACIÓN DEL RIESGO</t>
  </si>
  <si>
    <t>CAUSAS</t>
  </si>
  <si>
    <t>Riesgo</t>
  </si>
  <si>
    <t>Consecuencias</t>
  </si>
  <si>
    <t>Descripción</t>
  </si>
  <si>
    <t>ESTRATEGICO</t>
  </si>
  <si>
    <t>MISIONAL</t>
  </si>
  <si>
    <t>APOYO</t>
  </si>
  <si>
    <t>Proceso</t>
  </si>
  <si>
    <t>Amiguismo, favorecimiento a Terceros, falta de control</t>
  </si>
  <si>
    <t>Falta de Control Institucional</t>
  </si>
  <si>
    <t>Amañamiento, Alteración de poder, Falta de control</t>
  </si>
  <si>
    <t>Falta de Control Institucional, favorecimiento</t>
  </si>
  <si>
    <t>Amiguismo, favorecimiento a Terceros, falta de control y seguimiento, ambiente politico</t>
  </si>
  <si>
    <t>Favorecimiento a terceros, amiguismo politico, contraprestaciones pecuniarias</t>
  </si>
  <si>
    <t>Falta de etica, evasión, omisión, manipulación indebida</t>
  </si>
  <si>
    <t>Amiguismo y ambiente politico</t>
  </si>
  <si>
    <t>Desviación, beneficio particular, hurto</t>
  </si>
  <si>
    <t>Ocultamiento, amañamiento, favorecimiento, simulación, falsedad</t>
  </si>
  <si>
    <t>Falta de control y seguimiento, amiguismo , ambiente politico, beneficio a terceros</t>
  </si>
  <si>
    <t>Hurto, falta de control de la Administración</t>
  </si>
  <si>
    <t>Falsedad de Documentos</t>
  </si>
  <si>
    <t xml:space="preserve">Debilidad en la organización del control financiero,Favorecimiento, falta de control Contable, adulteración, falsificación </t>
  </si>
  <si>
    <t xml:space="preserve">falta de mecanismos para fiscalizar, favorecimiento a terceros, manipulación, Falsedad, Hurto al fisco Publico, politización </t>
  </si>
  <si>
    <t xml:space="preserve">omisión, Ocultamiento, evasión de responsabilidades </t>
  </si>
  <si>
    <t>Falta de control Disciplinario, amiguismo, ambiente politico, Favorecimiento a terceros</t>
  </si>
  <si>
    <t xml:space="preserve">Manipulacion del sistema de información, falsedad de información </t>
  </si>
  <si>
    <t>ausencia de ética en el ejercicio de las funciones públicas, favorecimiento a terceros, falta de responsabilidad, omisión de responsabilidades, falta de control</t>
  </si>
  <si>
    <t>Perjuicio en el ambiente laboral</t>
  </si>
  <si>
    <t>Sanciones y amonestaciones legales, falta de credibilidad institucional</t>
  </si>
  <si>
    <t>Perjuicio en el ambiente laboral, Confrontaciones, Falta de respeto</t>
  </si>
  <si>
    <t xml:space="preserve">MATRIZ DE CAUSAS Y CONCECUENCIA DE LOS RIESGOS </t>
  </si>
  <si>
    <t>Sanciones y amonestaciones legales, falta de credibilidad instituciona</t>
  </si>
  <si>
    <t>Perdida del patrimonio institucional (Activos fisicos y Pecuniario)</t>
  </si>
  <si>
    <t>Afectación del Ambiente Laboral, Generación de mal servicio, Perdida de Credibilidad Institucional</t>
  </si>
  <si>
    <t>Amonestaciones legales, Afectacion pecuniaria a la Entidad, perdida de confianza en la administración de la ESE</t>
  </si>
  <si>
    <t>Sanciones legales, Perdida de credibilidad e imagen institucional, deterioro del Patrimonio de la ESE</t>
  </si>
  <si>
    <t>Perdidada de usuarios, usuarios inconformes con el servicio, aumento de las PQR</t>
  </si>
  <si>
    <t>Sanciones legales, usuarios inconformes, deterioro imagen institucional, perdidada de usuarios</t>
  </si>
  <si>
    <t xml:space="preserve">Deterioro en el pecunio institucional, falta de legitimidad interna </t>
  </si>
  <si>
    <t xml:space="preserve">Deterioro de la Confianza de los usuarios y de la comunidad area de influencia de la ESE, Amonestaciones legales </t>
  </si>
  <si>
    <t>Falta de credibilidad, Sanciones pecuniarias, deterioro del Fisco de la Entidad, Balances desenfocados, causaciones falsas</t>
  </si>
  <si>
    <t>Soborno, trafico de influencias, complicidad, ausencia de ética en el ejercicio de las funciones
públicas, permisibidad administrativa</t>
  </si>
  <si>
    <t>Imagen de Corrupcion institucional, perdida de confianza, perdida de proyección de la Entidad</t>
  </si>
  <si>
    <t>Favorecimiento de intereses particulares, trafico de influencia, complicidad, Manejo indebido de información, Adulteración de información, Desorden archivistico, falta de tablas de retención documental</t>
  </si>
  <si>
    <t xml:space="preserve">Deterioro de la imagen institucional, usuarios insatisfecho, aumento de la perceocion de descontento, desconfianza hacia los servidores de la entidad, deterioro de la imagen de la dirección administrativa </t>
  </si>
  <si>
    <t xml:space="preserve">Sanciones pecuniarias, apertura de procesos legales por omisión </t>
  </si>
  <si>
    <t>Generacion de mal ambiente laboral, irrespeto a las autoridades de control disciplinario institucional, desconfianza hacia la administración</t>
  </si>
  <si>
    <t>Desconfianza hacia los funcionarios de control y evaluación, Percepciones negativas generalizadas de la Entidad, desorden administrativo</t>
  </si>
  <si>
    <t>1 ¿Afectar al grupo de funcionarios del proceso?</t>
  </si>
  <si>
    <t>2 ¿Afectar el cumplimiento de metas y objetivos de la dependencia?</t>
  </si>
  <si>
    <t>3 ¿Afectar el cumplimiento de misión de la Entidad?</t>
  </si>
  <si>
    <t>4 ¿Afectar el cumplimiento de la misión del sector al que pertenece la Entidad?</t>
  </si>
  <si>
    <t>5 ¿Generar pérdida de confianza de la Entidad, afectando su reputación?</t>
  </si>
  <si>
    <t>6 ¿Generar pérdida de recursos económicos?</t>
  </si>
  <si>
    <t>7 ¿Afectar la generación de los productos o la prestación de servicios?</t>
  </si>
  <si>
    <t>8 ¿Dar lugar al detrimento de calidad de vida de la comunidad por la pérdida del bien o servicios o los recursos públicos?</t>
  </si>
  <si>
    <t>9 ¿Generar pérdida de información de la Entidad?</t>
  </si>
  <si>
    <t>10 ¿Generar intervención de los órganos de control, de la Fiscalía, u otro ente?</t>
  </si>
  <si>
    <t>11 ¿Dar lugar a procesos sancionatorios?</t>
  </si>
  <si>
    <t>12 ¿Dar lugar a procesos disciplinarios?</t>
  </si>
  <si>
    <t>13 ¿Dar lugar a procesos fiscales?</t>
  </si>
  <si>
    <t>14 ¿Generar pérdida de credibilidad del sector?</t>
  </si>
  <si>
    <t>15 ¿Ocasionar lesiones físicas o pérdida de vidas humanas?</t>
  </si>
  <si>
    <t>16 ¿Afectar la imagen nacional?</t>
  </si>
  <si>
    <t>IMPACTO</t>
  </si>
  <si>
    <t>Cuestionario: Si el Riesgo de corrupcion llegase a Materializarse en la Entidad !!</t>
  </si>
  <si>
    <t>SI</t>
  </si>
  <si>
    <t>NO</t>
  </si>
  <si>
    <t>PROBABILIDAD</t>
  </si>
  <si>
    <t>Resultados de la calificación del Riesgo de Corrupción</t>
  </si>
  <si>
    <t>SIMULADOR PARA CALIFICACIÓN DEL RIESGO</t>
  </si>
  <si>
    <t>Probabilidad</t>
  </si>
  <si>
    <t>Puntaje</t>
  </si>
  <si>
    <t>Zonas de Riesgo de Corrupción</t>
  </si>
  <si>
    <t>Casi seguro</t>
  </si>
  <si>
    <t>25 Moderada</t>
  </si>
  <si>
    <t>50              Alta</t>
  </si>
  <si>
    <t>100   Extrema</t>
  </si>
  <si>
    <t>Selección valor probabilidad e impacto</t>
  </si>
  <si>
    <t>Probable</t>
  </si>
  <si>
    <t>20 Moderada</t>
  </si>
  <si>
    <t>40              Alta</t>
  </si>
  <si>
    <t>80     Extrema</t>
  </si>
  <si>
    <t>RIESGO INHERENTE</t>
  </si>
  <si>
    <t>Posible</t>
  </si>
  <si>
    <t>15 Moderada</t>
  </si>
  <si>
    <t>30              Alta</t>
  </si>
  <si>
    <t>60      Extrema</t>
  </si>
  <si>
    <t>Impacto</t>
  </si>
  <si>
    <t>Califiación</t>
  </si>
  <si>
    <t>Zona</t>
  </si>
  <si>
    <t>Improbable</t>
  </si>
  <si>
    <t>10               Baja</t>
  </si>
  <si>
    <t>Rara vez</t>
  </si>
  <si>
    <t>5                       Baja</t>
  </si>
  <si>
    <t>Moderado</t>
  </si>
  <si>
    <t>Mayor</t>
  </si>
  <si>
    <t xml:space="preserve">Catastrófico </t>
  </si>
  <si>
    <t xml:space="preserve">CALIFICACIÓN DE CONTROLES </t>
  </si>
  <si>
    <t>RIESGO RESIDUAL</t>
  </si>
  <si>
    <t>INSTRUMENTO PARA CALIFICAR RIESGO DE CORRUPCIÓN</t>
  </si>
  <si>
    <t>Nivel 5 Moderado (Una a Tres preguntas afirmativas)</t>
  </si>
  <si>
    <t>Nivel 10 (Cuatro a Nueve preguntas afirmativas)</t>
  </si>
  <si>
    <t>Nivel 20 Catastrófico (Diez a Dieciséis preguntas afirmativas)</t>
  </si>
  <si>
    <t xml:space="preserve">RELACIÓN DE EQUIVALENCIA </t>
  </si>
  <si>
    <t>FORMATO PARA DETERMINAR EL IMPACTO</t>
  </si>
  <si>
    <t>VALORACIÓN DEL RIESGO DE CORRUPCIÓN</t>
  </si>
  <si>
    <t>Análisis del Riesgo</t>
  </si>
  <si>
    <t>Riesgo Inherente</t>
  </si>
  <si>
    <t>Calificación</t>
  </si>
  <si>
    <t>Zona del Riesgo</t>
  </si>
  <si>
    <t>Moderada</t>
  </si>
  <si>
    <t>Baja</t>
  </si>
  <si>
    <t>Alta</t>
  </si>
  <si>
    <t>Extrema</t>
  </si>
  <si>
    <t>IDENTIFICACIÓN</t>
  </si>
  <si>
    <t>DESCRIPCIÓN DEL CONTROL</t>
  </si>
  <si>
    <t>NATURALEZA DEL CONTROL</t>
  </si>
  <si>
    <t>CRITERIOS DE EVALUACIÓN</t>
  </si>
  <si>
    <t>CRITERIOS DE MEDICIÓN</t>
  </si>
  <si>
    <t>Preventivo</t>
  </si>
  <si>
    <t>Detectivo</t>
  </si>
  <si>
    <t>Correctivo</t>
  </si>
  <si>
    <t>¿Existen manuales, instructivos o procedimientos para el manejo del control?</t>
  </si>
  <si>
    <t>¿Está(n) definido(s) el(los) responsable(s) de la ejecución del control y del seguimiento?</t>
  </si>
  <si>
    <t>¿El control es automático?</t>
  </si>
  <si>
    <t>¿El control es manual?</t>
  </si>
  <si>
    <t>¿La frecuencia de ejecución del control y seguimiento es adecuada?</t>
  </si>
  <si>
    <t>¿Se cuenta con evidencias de la ejecución y seguimiento del control?</t>
  </si>
  <si>
    <t>En el tiempo que lleva la herramienta ha demostrado ser efectiva</t>
  </si>
  <si>
    <t>CALIFICACIÓN TOTAL</t>
  </si>
  <si>
    <t xml:space="preserve">Asignación de funciones especificas y definidas </t>
  </si>
  <si>
    <t xml:space="preserve">Hacer Cumplir los requisitos legales </t>
  </si>
  <si>
    <t xml:space="preserve">Verificar la información antes de publicarse o reportarse </t>
  </si>
  <si>
    <t xml:space="preserve">Verificar que el servicio se genere con transparencia y garantia al usujario </t>
  </si>
  <si>
    <t xml:space="preserve">Revisar y verificar los datos e informes mostrados a la comunidad y al publico </t>
  </si>
  <si>
    <t xml:space="preserve">Revisar las Hojas de vidas previo a contratar </t>
  </si>
  <si>
    <t>Realizar el proceso de acuerdo a lo tipificado por la ley</t>
  </si>
  <si>
    <t xml:space="preserve">Generar justificación de los gatos institucionales </t>
  </si>
  <si>
    <t xml:space="preserve">Generar Cotizaciones a diferentes proveedores </t>
  </si>
  <si>
    <t xml:space="preserve">Actuar en los terminos señalados por la ley para evitar caducidad de terminos </t>
  </si>
  <si>
    <t xml:space="preserve">Realizar un centro de costo para identificar los gastos que se deben generar institucionalmente </t>
  </si>
  <si>
    <t>Generar reportes e informes peridicos de recaudos por servicio</t>
  </si>
  <si>
    <t xml:space="preserve">Verificar con las entidades respectivas los documentos reportados por incapacidad </t>
  </si>
  <si>
    <t xml:space="preserve">Verificar con asesor externo la información financiera </t>
  </si>
  <si>
    <t xml:space="preserve">Tomar medidas disciplinaonarios rias cuando se presenten sobornos consentidos por el/los funcionarios </t>
  </si>
  <si>
    <t>Utilizar tablas de control documental</t>
  </si>
  <si>
    <t xml:space="preserve">Aplicar seguridad a las bases de datos y a los softwares </t>
  </si>
  <si>
    <t xml:space="preserve">Responder los derechos de petición en los terminos que señala la ley </t>
  </si>
  <si>
    <t xml:space="preserve">Aplicar seguridad en el sistema de información que maneja la institución </t>
  </si>
  <si>
    <t xml:space="preserve">Socializar y revisar las auditorias realizadas a los procesos </t>
  </si>
  <si>
    <t>tomar acciones disciplinarias de acuerdo la los estatutos internos y de acuerdo al codigo disciplinario</t>
  </si>
  <si>
    <t>MONITOREO Y REVISIÓN</t>
  </si>
  <si>
    <t>Valoración del Riesgo</t>
  </si>
  <si>
    <t xml:space="preserve">Fecha </t>
  </si>
  <si>
    <t>Acciones</t>
  </si>
  <si>
    <t>Resposable</t>
  </si>
  <si>
    <t>Indicador</t>
  </si>
  <si>
    <t>Controles</t>
  </si>
  <si>
    <t>Riesgo Residual</t>
  </si>
  <si>
    <t>Acciones asociadas al control</t>
  </si>
  <si>
    <t>Periodo de Ejecución</t>
  </si>
  <si>
    <t>Registro</t>
  </si>
  <si>
    <t>PROCESO ESTRATEGICO</t>
  </si>
  <si>
    <t>PROCESO MISIONAL</t>
  </si>
  <si>
    <t>PROCESO DE APOYO</t>
  </si>
  <si>
    <t>Trafico de influencia, complicidad, ausencia de ética en el ejercicio de las funciones
públicas</t>
  </si>
  <si>
    <t xml:space="preserve">Actas </t>
  </si>
  <si>
    <t>Socialización de manual de funciones y objeto contractual</t>
  </si>
  <si>
    <t xml:space="preserve">Seguimiento a las funciones de los funcionarios </t>
  </si>
  <si>
    <t>Jefe de personal</t>
  </si>
  <si>
    <t>Reinducción y/o Socialización Manual de funciones actualizado</t>
  </si>
  <si>
    <t>Todo el tiempo</t>
  </si>
  <si>
    <t>Hacer cumplir lo establecido en el marco legal vigente de la legislación colombiana</t>
  </si>
  <si>
    <t xml:space="preserve">Oficios emitidos </t>
  </si>
  <si>
    <t xml:space="preserve">Cuando se presente </t>
  </si>
  <si>
    <t xml:space="preserve">Velar por la aplicación de los prceptos legales </t>
  </si>
  <si>
    <t xml:space="preserve">Asesores Juridicas </t>
  </si>
  <si>
    <t xml:space="preserve">Revisar y tomar acciones correctivas sobre la información reportada </t>
  </si>
  <si>
    <t>Documentos Corregidos</t>
  </si>
  <si>
    <t xml:space="preserve">Revisión de informes reportados </t>
  </si>
  <si>
    <t xml:space="preserve">Responsable del Proceso </t>
  </si>
  <si>
    <t xml:space="preserve">Cumplimiento de Requisitos legales y/o Preceptos legislativos aplicados </t>
  </si>
  <si>
    <t>Diligenciar formato al momento de utilizar un activo inmueble de la ESE</t>
  </si>
  <si>
    <t xml:space="preserve">Formato </t>
  </si>
  <si>
    <t>Verificar que se registren los datos en el formato</t>
  </si>
  <si>
    <t xml:space="preserve">Funcionario que utilice el Activo Inmueble </t>
  </si>
  <si>
    <t>Activos inmuebles utilizados en el periodo</t>
  </si>
  <si>
    <t>Información revisada antes de ser reportadas</t>
  </si>
  <si>
    <t>N.A</t>
  </si>
  <si>
    <t>Revisar y tomar acciones correctivas sobre la información reportada a la comunidad</t>
  </si>
  <si>
    <t>Revisión de informes reportados a la comunidad</t>
  </si>
  <si>
    <t>Vigilar y controlar que el servicio se utilicen con los protocolos establecidos por la institucion y la ley</t>
  </si>
  <si>
    <t xml:space="preserve">Vigilar que se esta controlando la prestacion de un servicio optimo y eficiente </t>
  </si>
  <si>
    <t>Asesor de Calidad
Jefe de Personal</t>
  </si>
  <si>
    <t>Satisfaccion de los usuarios con el servicio ofrecido por la institución</t>
  </si>
  <si>
    <t xml:space="preserve">Todo el Tiempo </t>
  </si>
  <si>
    <t xml:space="preserve">Cuando se Genere </t>
  </si>
  <si>
    <t>Revisar los soportes y verificarlos</t>
  </si>
  <si>
    <t>Ches lik</t>
  </si>
  <si>
    <t xml:space="preserve">Verificar que las Hoojas de vidas tenga los soportes y que estos sean veraces </t>
  </si>
  <si>
    <t>Jefe de Personal</t>
  </si>
  <si>
    <t xml:space="preserve">Hojas de vidas verificadas </t>
  </si>
  <si>
    <t xml:space="preserve">Estudio de factibilidad </t>
  </si>
  <si>
    <t xml:space="preserve">Revisar la justificacion de la necesidad </t>
  </si>
  <si>
    <t xml:space="preserve"> Justificar la inversión</t>
  </si>
  <si>
    <t xml:space="preserve">Area Financiera </t>
  </si>
  <si>
    <t>Activos abquiridos en y/o Cancelados en el periodo</t>
  </si>
  <si>
    <t xml:space="preserve">Cotizaciones </t>
  </si>
  <si>
    <t xml:space="preserve">Presentar la lista y opciones de cotizaciones realizadas </t>
  </si>
  <si>
    <t xml:space="preserve">Revisar las cotizaciones velando por escoger la mejor opción </t>
  </si>
  <si>
    <t>Numero de proveedores seleccionados en el periodo</t>
  </si>
  <si>
    <t xml:space="preserve">Facturas </t>
  </si>
  <si>
    <t>verificar que haya un centro de costo en la institución</t>
  </si>
  <si>
    <t xml:space="preserve">Verificar la informacion que esta consagrada en el centro de costo </t>
  </si>
  <si>
    <t>Costos generados o causados en el periodo</t>
  </si>
  <si>
    <t xml:space="preserve">Vigilar que se hagan los reportes periodicos de los recaudos por servicios </t>
  </si>
  <si>
    <t>Reportes/Informes</t>
  </si>
  <si>
    <t>Revisar  la prestacion delservicio (optimo, eficiente y de calidad)</t>
  </si>
  <si>
    <t xml:space="preserve">revisar los informes y reportes realizados </t>
  </si>
  <si>
    <t xml:space="preserve">Recaudos por servicios </t>
  </si>
  <si>
    <t xml:space="preserve">Verificar con la IPS generadora de certificado de incapacidad </t>
  </si>
  <si>
    <t xml:space="preserve">Certificaciones /Soportes de Incapacidad </t>
  </si>
  <si>
    <t xml:space="preserve">Revisar que se haya constatado la veracidad de la incapacidad </t>
  </si>
  <si>
    <t>Incapacidades generadas en el periodo</t>
  </si>
  <si>
    <t xml:space="preserve">revisar periodicamente los movimientos Contables de la Entidad </t>
  </si>
  <si>
    <t xml:space="preserve">Todos los meses </t>
  </si>
  <si>
    <t xml:space="preserve">Actas de reunion </t>
  </si>
  <si>
    <t xml:space="preserve">Verificar que se este llevando a cabo los controles de la información financiera </t>
  </si>
  <si>
    <t>Correcciones realizadas en los datos finanacieras de la Entidad en el periodo</t>
  </si>
  <si>
    <t>Todo el año</t>
  </si>
  <si>
    <t>Sancionar al funcionario que genere cualquier accion de cohecho en los procesos de la ESE</t>
  </si>
  <si>
    <t>Acta de Sanción/oficio</t>
  </si>
  <si>
    <t xml:space="preserve">Verificar que se tomen las medidas disciplinarias a que haya lugar </t>
  </si>
  <si>
    <t>Medidas Disciplinarias tomadas durante el periodo</t>
  </si>
  <si>
    <t>Matriz de Controlde documentos</t>
  </si>
  <si>
    <t xml:space="preserve">Consientizar al personal de archivos el uso de las tablas de control documental </t>
  </si>
  <si>
    <t>Verificar que se esten ejerciendo control documental a traves del uso de la TRD</t>
  </si>
  <si>
    <t>Personal de Archivo</t>
  </si>
  <si>
    <t>Documentos Relacionados en TRD</t>
  </si>
  <si>
    <t>Sancionar al funcionario que genere cualquier accion que perturbe el ambiente de trabajo</t>
  </si>
  <si>
    <t xml:space="preserve">Cuando se presente  </t>
  </si>
  <si>
    <t xml:space="preserve">Todo el año </t>
  </si>
  <si>
    <t>Responder y contestar los derecho de petición en los terminos señalados por la ley</t>
  </si>
  <si>
    <t xml:space="preserve">Recibido de Contestaciones </t>
  </si>
  <si>
    <t xml:space="preserve">Verificar que las contestaciones se den en los terminos </t>
  </si>
  <si>
    <t xml:space="preserve">Asesores Juridicos </t>
  </si>
  <si>
    <t xml:space="preserve">Derechos de Peticiones contestados dentro de los terminos </t>
  </si>
  <si>
    <t xml:space="preserve">Verificar que la los mecanismo de proteccion de la informacion sean seguros y confiables </t>
  </si>
  <si>
    <t>Probar la seguridad implementada a la base de datos institucional</t>
  </si>
  <si>
    <t xml:space="preserve">Ingeniero de Sistemas </t>
  </si>
  <si>
    <t xml:space="preserve">Proteccion de la Informacion </t>
  </si>
  <si>
    <t xml:space="preserve">Informes de Auditorias </t>
  </si>
  <si>
    <t xml:space="preserve">Controlar que se socialicen los informes de auditori </t>
  </si>
  <si>
    <t xml:space="preserve">Auditorias revisadas </t>
  </si>
  <si>
    <t xml:space="preserve">Socializar las auditorias con los lideres de los procesos </t>
  </si>
  <si>
    <t>Control Interno
lideres de procesos/areas</t>
  </si>
  <si>
    <t xml:space="preserve">Aplicar los mecanismos de autocontrol necesarios </t>
  </si>
  <si>
    <t>Actas/Oficios</t>
  </si>
  <si>
    <t>Verificar seguimiento a los mecanismo de control llevados a cabo</t>
  </si>
  <si>
    <t>Control Interno
Calidad</t>
  </si>
  <si>
    <t>Acciones de control llevadas a cabo en el periodo</t>
  </si>
  <si>
    <t>PROCESO</t>
  </si>
  <si>
    <t>Riesgos</t>
  </si>
  <si>
    <t>Probabilidad de Materialización</t>
  </si>
  <si>
    <t>Tipo de Control</t>
  </si>
  <si>
    <t>Administración del Riesgo</t>
  </si>
  <si>
    <t>Indicadores</t>
  </si>
  <si>
    <t>Casi Seguro</t>
  </si>
  <si>
    <t>Evitar el Riesgo</t>
  </si>
  <si>
    <t>Reducir el Riesgo</t>
  </si>
  <si>
    <t>RESUMEN</t>
  </si>
  <si>
    <t xml:space="preserve">MATRIZ DEFINICIÓN DE LOS RIESGOS DE CORRUPCIÓN </t>
  </si>
  <si>
    <t>VALORACIÓN DEL RIESGO</t>
  </si>
  <si>
    <t xml:space="preserve">PROCESOS </t>
  </si>
  <si>
    <t xml:space="preserve">Auxiliar de Administración </t>
  </si>
  <si>
    <r>
      <rPr>
        <b/>
        <sz val="22"/>
        <color theme="1"/>
        <rFont val="Calibri"/>
        <family val="2"/>
        <scheme val="minor"/>
      </rPr>
      <t>HOSPITAL LOCAL EL RETÉN</t>
    </r>
    <r>
      <rPr>
        <sz val="11"/>
        <color theme="1"/>
        <rFont val="Calibri"/>
        <family val="2"/>
        <scheme val="minor"/>
      </rPr>
      <t xml:space="preserve">
</t>
    </r>
    <r>
      <rPr>
        <sz val="16"/>
        <color theme="1"/>
        <rFont val="Calibri"/>
        <family val="2"/>
        <scheme val="minor"/>
      </rPr>
      <t>Empresa Social Del Estado</t>
    </r>
    <r>
      <rPr>
        <sz val="11"/>
        <color theme="1"/>
        <rFont val="Calibri"/>
        <family val="2"/>
        <scheme val="minor"/>
      </rPr>
      <t xml:space="preserve">
NIT. 819003618-6</t>
    </r>
  </si>
  <si>
    <r>
      <rPr>
        <b/>
        <sz val="24"/>
        <color theme="1"/>
        <rFont val="Calibri"/>
        <family val="2"/>
        <scheme val="minor"/>
      </rPr>
      <t>HOSPITAL LOCAL EL RETÉN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Empresa Social Del Estado</t>
    </r>
    <r>
      <rPr>
        <sz val="11"/>
        <color theme="1"/>
        <rFont val="Calibri"/>
        <family val="2"/>
        <scheme val="minor"/>
      </rPr>
      <t xml:space="preserve">
NIT. 819003618-6</t>
    </r>
  </si>
  <si>
    <r>
      <rPr>
        <b/>
        <sz val="24"/>
        <color theme="1"/>
        <rFont val="Calibri"/>
        <family val="2"/>
        <scheme val="minor"/>
      </rPr>
      <t>HOSPITAL LOCAL EL RETÉN</t>
    </r>
    <r>
      <rPr>
        <sz val="11"/>
        <color theme="1"/>
        <rFont val="Calibri"/>
        <family val="2"/>
        <scheme val="minor"/>
      </rPr>
      <t xml:space="preserve">
</t>
    </r>
    <r>
      <rPr>
        <sz val="16"/>
        <color theme="1"/>
        <rFont val="Calibri"/>
        <family val="2"/>
        <scheme val="minor"/>
      </rPr>
      <t>Empresa Social Del Estado</t>
    </r>
    <r>
      <rPr>
        <sz val="11"/>
        <color theme="1"/>
        <rFont val="Calibri"/>
        <family val="2"/>
        <scheme val="minor"/>
      </rPr>
      <t xml:space="preserve">
NIT. 819003618-6</t>
    </r>
  </si>
  <si>
    <r>
      <rPr>
        <b/>
        <sz val="36"/>
        <color theme="1"/>
        <rFont val="Calibri"/>
        <family val="2"/>
        <scheme val="minor"/>
      </rPr>
      <t>HOSPITAL LOCAL EL RETÉN</t>
    </r>
    <r>
      <rPr>
        <sz val="11"/>
        <color theme="1"/>
        <rFont val="Calibri"/>
        <family val="2"/>
        <scheme val="minor"/>
      </rPr>
      <t xml:space="preserve">
</t>
    </r>
    <r>
      <rPr>
        <sz val="20"/>
        <color theme="1"/>
        <rFont val="Calibri"/>
        <family val="2"/>
        <scheme val="minor"/>
      </rPr>
      <t>Empresa Social Del Estado</t>
    </r>
    <r>
      <rPr>
        <sz val="18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NIT. 819003618-6</t>
    </r>
  </si>
  <si>
    <r>
      <rPr>
        <b/>
        <sz val="14"/>
        <color theme="1"/>
        <rFont val="Calibri"/>
        <family val="2"/>
        <scheme val="minor"/>
      </rPr>
      <t>HOSPITAL LOCAL EL RETÉN</t>
    </r>
    <r>
      <rPr>
        <sz val="10"/>
        <color theme="1"/>
        <rFont val="Calibri"/>
        <family val="2"/>
        <scheme val="minor"/>
      </rPr>
      <t xml:space="preserve">
Empresa Social Del Estado
NIT. 819003618-6</t>
    </r>
  </si>
  <si>
    <r>
      <t xml:space="preserve">Si en su diligenciamiento se presentan todas las situaciones señaladas: acción y omisión, uso de poder, desviar la gestión de lo público y beneficio particular, se trata sin duda de  un riesgo de corrupción. en caso contrario es riesgo convencional o fallas de procesos.
</t>
    </r>
    <r>
      <rPr>
        <b/>
        <sz val="9"/>
        <color theme="1"/>
        <rFont val="Calibri"/>
        <family val="2"/>
        <scheme val="minor"/>
      </rPr>
      <t/>
    </r>
  </si>
  <si>
    <t>No realizar el cobro de de la cartera en forma oportuna, ni exigir juridicamente su pago, favoreciendo a particulares.</t>
  </si>
  <si>
    <t>Exigencias de dadivas para generar la atención en algun servicio de la ESE</t>
  </si>
  <si>
    <t xml:space="preserve"> desviación  del recaudo por un servicio prestado</t>
  </si>
  <si>
    <t>Adulteración en los estados finacieros de la entidad</t>
  </si>
  <si>
    <t>generacion de informes de auditorias falsas</t>
  </si>
  <si>
    <t>Manejo de tablas de retención</t>
  </si>
  <si>
    <t>Realizar el proceso de cobro oportunamente</t>
  </si>
  <si>
    <t>Generar la compra teniendo en cuenta la relacion de precios de FARMAPRECIO</t>
  </si>
  <si>
    <t>Marzo-Mayo 2017</t>
  </si>
  <si>
    <t>Cumplir con los requisitos establecidos por la ley</t>
  </si>
  <si>
    <t>delimitar las funciones establecidas en el contrato</t>
  </si>
  <si>
    <t>Establecer control de verificación y validación de la información</t>
  </si>
  <si>
    <t>Utilizar tablas de control de entrda y salida de recursos</t>
  </si>
  <si>
    <t>Incluyen procesos relativos al establecimiento de políticas y estrategias de la ESE, fijación de objetivos, provisión de comunicación, aseguramiento de la disponibilidad de recursos necesarios.</t>
  </si>
  <si>
    <t>Incluyen todos los procesos que proporcionan el resultado previsto por la entidad en el cumplimiento de su objeto social o razón de ser (Urgencia, SIAU, PAI, Consulta General; Odontología etc)</t>
  </si>
  <si>
    <t xml:space="preserve"> Incluyen todos aquellos procesos para la provisión de los recursos que son necesarios en los procesos estratégicos, misionales y de mejora continua.</t>
  </si>
  <si>
    <t>hacen parte de este proceso las auditorias y seguimientos de control interno y calidad.</t>
  </si>
  <si>
    <t xml:space="preserve">Porcentaje de Riesgos Asociados a los Procesos de la ESE
</t>
  </si>
  <si>
    <t>Esta matriz, describe las posibles acciones de corrupcion que potencialmente pudiesen ocurrir en los procesos asociados a la ESE Hospital Local el Retén. Pero tambien tiene la descripcion de las causas que puden generarla, asi como tambien el impacto que genera a la entidad la materializacion de estas acciones.</t>
  </si>
  <si>
    <t>Incumplimiento de los requisitos legales para celebrar contatos</t>
  </si>
  <si>
    <t>Persecución Laboral</t>
  </si>
  <si>
    <t>Extremar facultades -Abuso de autoridad</t>
  </si>
  <si>
    <t>Develación de  información amañado</t>
  </si>
  <si>
    <t xml:space="preserve">Robo del fisco institucional representado en sus activos e inmuebles </t>
  </si>
  <si>
    <t xml:space="preserve">Audiencias publicas amañadas </t>
  </si>
  <si>
    <t xml:space="preserve">Favorecimiento a terceros </t>
  </si>
  <si>
    <t>Manipulación de informes de cartera</t>
  </si>
  <si>
    <t xml:space="preserve">Facturas con sobrecostos en los insumos </t>
  </si>
  <si>
    <t xml:space="preserve">Omisión de requerimientos para favorecimiento propio o de un particular </t>
  </si>
  <si>
    <t>concusión por parte de funcionario de la ESE</t>
  </si>
  <si>
    <t xml:space="preserve">Politización de los servicios clinicos a fin de pagar favores a particulares </t>
  </si>
  <si>
    <t>Robo del presupuesto de inversión misional</t>
  </si>
  <si>
    <t>Negación de los servicios al usuario</t>
  </si>
  <si>
    <t>complicidad para otorgar licencias y permisos sin justa causa</t>
  </si>
  <si>
    <t>Contratación amañada para pagar favores politicos</t>
  </si>
  <si>
    <t>Incumplimiento de soportes para cobros</t>
  </si>
  <si>
    <t>negociación y amañamiento contractual con las EPS</t>
  </si>
  <si>
    <t>Robo de información confidencial de la ESE</t>
  </si>
  <si>
    <t>justificación de contratos sin ejecución</t>
  </si>
  <si>
    <t>contratar con instituciones ilegales</t>
  </si>
  <si>
    <t>adulterar el sistema de información de la institucion para favorecimiento propio o particular</t>
  </si>
  <si>
    <t>Contestaciones extemporaneas a organos de control para favorecimiento propio o particular</t>
  </si>
  <si>
    <t>Develar al publico Información amañadas para proteger a terceros</t>
  </si>
  <si>
    <r>
      <rPr>
        <b/>
        <sz val="20"/>
        <rFont val="Calibri"/>
        <family val="2"/>
        <scheme val="minor"/>
      </rPr>
      <t>HOSPITAL LOCAL EL RETÉN</t>
    </r>
    <r>
      <rPr>
        <sz val="11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Empresa Social Del Estado</t>
    </r>
    <r>
      <rPr>
        <sz val="11"/>
        <rFont val="Calibri"/>
        <family val="2"/>
        <scheme val="minor"/>
      </rPr>
      <t xml:space="preserve">
NIT. 819003618-6</t>
    </r>
  </si>
  <si>
    <r>
      <t xml:space="preserve">HOSPITAL LOCAL EL RETÉN
</t>
    </r>
    <r>
      <rPr>
        <sz val="12"/>
        <rFont val="Calibri"/>
        <family val="2"/>
        <scheme val="minor"/>
      </rPr>
      <t xml:space="preserve">Empresa Social Del Estado
</t>
    </r>
    <r>
      <rPr>
        <sz val="10"/>
        <rFont val="Calibri"/>
        <family val="2"/>
        <scheme val="minor"/>
      </rPr>
      <t>NIT. 819003618-6</t>
    </r>
  </si>
  <si>
    <t>ESTRATEGICOS</t>
  </si>
  <si>
    <t xml:space="preserve">CONTROL </t>
  </si>
  <si>
    <t>CONTROL</t>
  </si>
  <si>
    <r>
      <rPr>
        <b/>
        <sz val="22"/>
        <rFont val="Calibri"/>
        <family val="2"/>
        <scheme val="minor"/>
      </rPr>
      <t>HOSPITAL LOCAL EL RETÉN</t>
    </r>
    <r>
      <rPr>
        <sz val="11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Empresa Social Del Estado</t>
    </r>
    <r>
      <rPr>
        <sz val="11"/>
        <rFont val="Calibri"/>
        <family val="2"/>
        <scheme val="minor"/>
      </rPr>
      <t xml:space="preserve">
NIT. 819003618-6</t>
    </r>
  </si>
  <si>
    <t>PROCESO DE CONTROL</t>
  </si>
  <si>
    <t>cuando sea necesario</t>
  </si>
  <si>
    <t xml:space="preserve">Control Interno
</t>
  </si>
  <si>
    <t>aausencia de ética en el ejercicio de las funciones públicas, favorecimiento a terceros, falta de responsabilidad, omisión de responsabilidades, falta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</si>
</sst>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12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b/>
      <sz val="10"/>
      <color theme="1" tint="0.24997711111789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8"/>
      <color theme="1" tint="0.249977111117893"/>
      <name val="Arial"/>
      <family val="2"/>
    </font>
    <font>
      <sz val="10"/>
      <color theme="1" tint="0.249977111117893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  <font>
      <sz val="12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2">
    <xf numFmtId="0" fontId="0" fillId="0" borderId="0" xfId="0"/>
    <xf numFmtId="0" fontId="0" fillId="0" borderId="0" xfId="0"/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0" xfId="0" applyBorder="1"/>
    <xf numFmtId="0" fontId="0" fillId="0" borderId="12" xfId="0" applyBorder="1" applyAlignment="1">
      <alignment vertical="top" wrapText="1"/>
    </xf>
    <xf numFmtId="0" fontId="1" fillId="0" borderId="29" xfId="0" applyFont="1" applyBorder="1"/>
    <xf numFmtId="0" fontId="1" fillId="0" borderId="30" xfId="0" applyFont="1" applyBorder="1"/>
    <xf numFmtId="0" fontId="1" fillId="0" borderId="30" xfId="0" applyFont="1" applyBorder="1" applyAlignment="1">
      <alignment horizontal="left" vertical="center" wrapText="1"/>
    </xf>
    <xf numFmtId="0" fontId="1" fillId="2" borderId="30" xfId="0" applyFont="1" applyFill="1" applyBorder="1"/>
    <xf numFmtId="0" fontId="1" fillId="0" borderId="32" xfId="0" applyFont="1" applyBorder="1"/>
    <xf numFmtId="0" fontId="0" fillId="0" borderId="0" xfId="0" applyFont="1"/>
    <xf numFmtId="0" fontId="1" fillId="0" borderId="5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8" borderId="50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5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2" fillId="0" borderId="2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left" vertical="center" wrapText="1"/>
    </xf>
    <xf numFmtId="0" fontId="12" fillId="0" borderId="73" xfId="0" applyFont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0" fontId="12" fillId="0" borderId="67" xfId="0" applyFont="1" applyBorder="1" applyAlignment="1">
      <alignment vertical="center" wrapText="1"/>
    </xf>
    <xf numFmtId="0" fontId="12" fillId="0" borderId="68" xfId="0" applyFont="1" applyBorder="1" applyAlignment="1">
      <alignment vertical="center" wrapText="1"/>
    </xf>
    <xf numFmtId="0" fontId="12" fillId="0" borderId="59" xfId="0" applyFont="1" applyBorder="1" applyAlignment="1">
      <alignment vertical="center" wrapText="1"/>
    </xf>
    <xf numFmtId="0" fontId="32" fillId="0" borderId="67" xfId="0" applyFont="1" applyBorder="1" applyAlignment="1">
      <alignment vertical="center" wrapText="1"/>
    </xf>
    <xf numFmtId="0" fontId="34" fillId="4" borderId="3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 wrapText="1"/>
    </xf>
    <xf numFmtId="0" fontId="41" fillId="0" borderId="37" xfId="0" applyFont="1" applyBorder="1" applyAlignment="1">
      <alignment horizontal="left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41" fillId="0" borderId="45" xfId="0" applyFont="1" applyBorder="1" applyAlignment="1">
      <alignment horizontal="left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1" fillId="0" borderId="45" xfId="0" applyFont="1" applyBorder="1" applyAlignment="1">
      <alignment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41" fillId="0" borderId="66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1" fillId="0" borderId="37" xfId="0" applyFont="1" applyBorder="1" applyAlignment="1">
      <alignment vertical="center" wrapText="1"/>
    </xf>
    <xf numFmtId="0" fontId="43" fillId="0" borderId="46" xfId="0" applyFont="1" applyBorder="1" applyAlignment="1">
      <alignment horizontal="center" vertical="center"/>
    </xf>
    <xf numFmtId="0" fontId="43" fillId="7" borderId="47" xfId="0" applyFont="1" applyFill="1" applyBorder="1" applyAlignment="1">
      <alignment horizontal="center" vertical="center"/>
    </xf>
    <xf numFmtId="0" fontId="16" fillId="10" borderId="41" xfId="0" applyFont="1" applyFill="1" applyBorder="1" applyAlignment="1">
      <alignment horizontal="left" vertical="center" wrapText="1"/>
    </xf>
    <xf numFmtId="0" fontId="39" fillId="10" borderId="26" xfId="0" applyFont="1" applyFill="1" applyBorder="1" applyAlignment="1">
      <alignment horizontal="center"/>
    </xf>
    <xf numFmtId="0" fontId="42" fillId="10" borderId="41" xfId="0" applyFont="1" applyFill="1" applyBorder="1" applyAlignment="1">
      <alignment horizontal="center"/>
    </xf>
    <xf numFmtId="0" fontId="6" fillId="4" borderId="40" xfId="0" applyFont="1" applyFill="1" applyBorder="1"/>
    <xf numFmtId="0" fontId="6" fillId="4" borderId="33" xfId="0" applyFont="1" applyFill="1" applyBorder="1"/>
    <xf numFmtId="0" fontId="18" fillId="6" borderId="34" xfId="0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18" fillId="4" borderId="72" xfId="0" applyFont="1" applyFill="1" applyBorder="1" applyAlignment="1">
      <alignment horizontal="center" vertical="center"/>
    </xf>
    <xf numFmtId="0" fontId="43" fillId="7" borderId="4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1" fillId="4" borderId="6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1" fillId="4" borderId="75" xfId="0" applyFont="1" applyFill="1" applyBorder="1" applyAlignment="1">
      <alignment horizontal="left" vertical="center" wrapText="1"/>
    </xf>
    <xf numFmtId="0" fontId="1" fillId="4" borderId="70" xfId="0" applyFont="1" applyFill="1" applyBorder="1" applyAlignment="1">
      <alignment horizontal="center" vertical="center"/>
    </xf>
    <xf numFmtId="0" fontId="1" fillId="4" borderId="69" xfId="0" applyFont="1" applyFill="1" applyBorder="1" applyAlignment="1">
      <alignment horizontal="center" vertical="center"/>
    </xf>
    <xf numFmtId="0" fontId="41" fillId="4" borderId="38" xfId="0" applyFont="1" applyFill="1" applyBorder="1" applyAlignment="1">
      <alignment horizontal="left" vertical="center" wrapText="1"/>
    </xf>
    <xf numFmtId="0" fontId="41" fillId="4" borderId="29" xfId="0" applyFont="1" applyFill="1" applyBorder="1" applyAlignment="1">
      <alignment horizontal="left" vertical="center" wrapText="1"/>
    </xf>
    <xf numFmtId="0" fontId="1" fillId="4" borderId="6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41" fillId="4" borderId="30" xfId="0" applyFont="1" applyFill="1" applyBorder="1" applyAlignment="1">
      <alignment horizontal="left" vertical="center" wrapText="1"/>
    </xf>
    <xf numFmtId="0" fontId="41" fillId="4" borderId="32" xfId="0" applyFont="1" applyFill="1" applyBorder="1" applyAlignment="1">
      <alignment horizontal="left" vertical="center" wrapText="1"/>
    </xf>
    <xf numFmtId="0" fontId="1" fillId="4" borderId="5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1" fillId="4" borderId="29" xfId="0" applyFont="1" applyFill="1" applyBorder="1" applyAlignment="1">
      <alignment vertical="center" wrapText="1"/>
    </xf>
    <xf numFmtId="0" fontId="41" fillId="4" borderId="75" xfId="0" applyFont="1" applyFill="1" applyBorder="1" applyAlignment="1">
      <alignment vertical="center" wrapText="1"/>
    </xf>
    <xf numFmtId="0" fontId="41" fillId="4" borderId="65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41" fillId="4" borderId="56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40" fillId="2" borderId="35" xfId="0" applyFont="1" applyFill="1" applyBorder="1" applyAlignment="1">
      <alignment horizontal="center" vertical="center" textRotation="45" wrapText="1"/>
    </xf>
    <xf numFmtId="0" fontId="40" fillId="2" borderId="23" xfId="0" applyFont="1" applyFill="1" applyBorder="1" applyAlignment="1">
      <alignment horizontal="center" vertical="center" textRotation="45" wrapText="1"/>
    </xf>
    <xf numFmtId="0" fontId="40" fillId="2" borderId="54" xfId="0" applyFont="1" applyFill="1" applyBorder="1" applyAlignment="1">
      <alignment horizontal="center" vertical="center" textRotation="45" wrapText="1"/>
    </xf>
    <xf numFmtId="0" fontId="40" fillId="2" borderId="40" xfId="0" applyFont="1" applyFill="1" applyBorder="1" applyAlignment="1">
      <alignment horizontal="center" vertical="center" textRotation="45" wrapText="1"/>
    </xf>
    <xf numFmtId="0" fontId="40" fillId="2" borderId="35" xfId="0" applyFont="1" applyFill="1" applyBorder="1" applyAlignment="1">
      <alignment horizontal="center" vertical="center"/>
    </xf>
    <xf numFmtId="0" fontId="40" fillId="2" borderId="54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textRotation="45"/>
    </xf>
    <xf numFmtId="0" fontId="45" fillId="4" borderId="26" xfId="0" applyFont="1" applyFill="1" applyBorder="1" applyAlignment="1">
      <alignment horizontal="center" vertical="center" wrapText="1"/>
    </xf>
    <xf numFmtId="0" fontId="45" fillId="4" borderId="47" xfId="0" applyFont="1" applyFill="1" applyBorder="1" applyAlignment="1">
      <alignment horizontal="center" vertical="center" wrapText="1"/>
    </xf>
    <xf numFmtId="0" fontId="45" fillId="4" borderId="58" xfId="0" applyFont="1" applyFill="1" applyBorder="1" applyAlignment="1">
      <alignment horizontal="center" vertical="center" wrapText="1"/>
    </xf>
    <xf numFmtId="0" fontId="45" fillId="4" borderId="48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5" xfId="0" applyFont="1" applyBorder="1" applyAlignment="1">
      <alignment vertical="center" wrapText="1"/>
    </xf>
    <xf numFmtId="0" fontId="10" fillId="0" borderId="66" xfId="0" applyFont="1" applyBorder="1" applyAlignment="1">
      <alignment horizontal="left" vertical="center" wrapText="1"/>
    </xf>
    <xf numFmtId="0" fontId="10" fillId="0" borderId="37" xfId="0" applyFont="1" applyBorder="1" applyAlignment="1">
      <alignment vertical="center" wrapText="1"/>
    </xf>
    <xf numFmtId="0" fontId="40" fillId="7" borderId="69" xfId="0" applyFont="1" applyFill="1" applyBorder="1" applyAlignment="1">
      <alignment horizontal="center" vertical="center" textRotation="90" wrapText="1"/>
    </xf>
    <xf numFmtId="0" fontId="5" fillId="7" borderId="71" xfId="0" applyFont="1" applyFill="1" applyBorder="1" applyAlignment="1">
      <alignment horizontal="center" vertical="center" textRotation="90" wrapText="1"/>
    </xf>
    <xf numFmtId="0" fontId="44" fillId="4" borderId="3" xfId="0" applyFont="1" applyFill="1" applyBorder="1" applyAlignment="1">
      <alignment horizontal="center" vertical="center" textRotation="90" wrapText="1"/>
    </xf>
    <xf numFmtId="0" fontId="44" fillId="4" borderId="4" xfId="0" applyFont="1" applyFill="1" applyBorder="1" applyAlignment="1">
      <alignment horizontal="center" vertical="center" textRotation="90" wrapText="1"/>
    </xf>
    <xf numFmtId="0" fontId="40" fillId="4" borderId="70" xfId="0" applyFont="1" applyFill="1" applyBorder="1" applyAlignment="1">
      <alignment horizontal="center" vertical="center" textRotation="90" wrapText="1"/>
    </xf>
    <xf numFmtId="0" fontId="40" fillId="4" borderId="69" xfId="0" applyFont="1" applyFill="1" applyBorder="1" applyAlignment="1">
      <alignment horizontal="center" vertical="center" textRotation="90" wrapText="1"/>
    </xf>
    <xf numFmtId="0" fontId="40" fillId="4" borderId="69" xfId="0" applyFont="1" applyFill="1" applyBorder="1" applyAlignment="1">
      <alignment vertical="center" textRotation="90" wrapText="1"/>
    </xf>
    <xf numFmtId="0" fontId="22" fillId="4" borderId="24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0" fillId="10" borderId="31" xfId="0" applyFont="1" applyFill="1" applyBorder="1" applyAlignment="1">
      <alignment horizontal="center" vertical="center"/>
    </xf>
    <xf numFmtId="0" fontId="20" fillId="10" borderId="30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48" fillId="2" borderId="51" xfId="0" applyFont="1" applyFill="1" applyBorder="1" applyAlignment="1">
      <alignment horizontal="center" vertical="center"/>
    </xf>
    <xf numFmtId="0" fontId="48" fillId="2" borderId="3" xfId="0" applyFont="1" applyFill="1" applyBorder="1" applyAlignment="1">
      <alignment horizontal="center" vertical="center"/>
    </xf>
    <xf numFmtId="2" fontId="48" fillId="2" borderId="4" xfId="0" applyNumberFormat="1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48" fillId="0" borderId="0" xfId="0" applyFont="1" applyBorder="1"/>
    <xf numFmtId="0" fontId="48" fillId="0" borderId="51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2" fontId="48" fillId="0" borderId="4" xfId="0" applyNumberFormat="1" applyFont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2" borderId="57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35" fillId="0" borderId="50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59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17" fillId="4" borderId="18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 textRotation="90" wrapText="1"/>
    </xf>
    <xf numFmtId="0" fontId="14" fillId="4" borderId="3" xfId="0" applyFont="1" applyFill="1" applyBorder="1" applyAlignment="1">
      <alignment horizontal="center" vertical="center" textRotation="90" wrapText="1"/>
    </xf>
    <xf numFmtId="0" fontId="14" fillId="4" borderId="3" xfId="0" applyFont="1" applyFill="1" applyBorder="1" applyAlignment="1">
      <alignment horizontal="center" vertical="center" textRotation="90" wrapText="1"/>
    </xf>
    <xf numFmtId="0" fontId="50" fillId="0" borderId="1" xfId="0" applyFont="1" applyBorder="1" applyAlignment="1">
      <alignment wrapText="1"/>
    </xf>
    <xf numFmtId="0" fontId="50" fillId="0" borderId="1" xfId="0" applyFont="1" applyBorder="1" applyAlignment="1">
      <alignment horizontal="center" vertical="center" wrapText="1"/>
    </xf>
    <xf numFmtId="0" fontId="50" fillId="0" borderId="15" xfId="0" applyFont="1" applyBorder="1" applyAlignment="1">
      <alignment vertical="center" wrapText="1"/>
    </xf>
    <xf numFmtId="0" fontId="50" fillId="0" borderId="16" xfId="0" applyFont="1" applyBorder="1" applyAlignment="1">
      <alignment vertical="center" wrapText="1"/>
    </xf>
    <xf numFmtId="0" fontId="50" fillId="0" borderId="1" xfId="0" applyFont="1" applyBorder="1" applyAlignment="1">
      <alignment vertical="center" wrapText="1"/>
    </xf>
    <xf numFmtId="0" fontId="50" fillId="0" borderId="2" xfId="0" applyFont="1" applyBorder="1" applyAlignment="1">
      <alignment vertical="center" wrapText="1"/>
    </xf>
    <xf numFmtId="0" fontId="50" fillId="0" borderId="3" xfId="0" applyFont="1" applyBorder="1" applyAlignment="1">
      <alignment vertical="center" wrapText="1"/>
    </xf>
    <xf numFmtId="0" fontId="50" fillId="0" borderId="4" xfId="0" applyFont="1" applyBorder="1" applyAlignment="1">
      <alignment vertical="center" wrapText="1"/>
    </xf>
    <xf numFmtId="0" fontId="50" fillId="0" borderId="24" xfId="0" applyFont="1" applyBorder="1" applyAlignment="1">
      <alignment horizontal="center" vertical="center" wrapText="1"/>
    </xf>
    <xf numFmtId="0" fontId="50" fillId="0" borderId="15" xfId="0" applyFont="1" applyBorder="1" applyAlignment="1">
      <alignment wrapText="1"/>
    </xf>
    <xf numFmtId="0" fontId="50" fillId="0" borderId="15" xfId="0" applyFont="1" applyBorder="1" applyAlignment="1">
      <alignment horizontal="center" vertical="center" wrapText="1"/>
    </xf>
    <xf numFmtId="0" fontId="50" fillId="0" borderId="3" xfId="0" applyFont="1" applyBorder="1" applyAlignment="1">
      <alignment wrapText="1"/>
    </xf>
    <xf numFmtId="0" fontId="50" fillId="0" borderId="3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/>
    </xf>
    <xf numFmtId="0" fontId="52" fillId="4" borderId="38" xfId="0" applyFont="1" applyFill="1" applyBorder="1" applyAlignment="1">
      <alignment horizontal="left" vertical="center" wrapText="1"/>
    </xf>
    <xf numFmtId="0" fontId="50" fillId="0" borderId="15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2" fillId="4" borderId="75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/>
    </xf>
    <xf numFmtId="0" fontId="50" fillId="0" borderId="14" xfId="0" applyFont="1" applyBorder="1" applyAlignment="1">
      <alignment horizontal="left" vertical="center" wrapText="1"/>
    </xf>
    <xf numFmtId="0" fontId="51" fillId="0" borderId="24" xfId="0" applyFont="1" applyBorder="1" applyAlignment="1">
      <alignment horizontal="center" vertical="center"/>
    </xf>
    <xf numFmtId="0" fontId="50" fillId="0" borderId="14" xfId="0" applyFont="1" applyBorder="1" applyAlignment="1">
      <alignment vertical="center" wrapText="1"/>
    </xf>
    <xf numFmtId="0" fontId="50" fillId="0" borderId="18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left" vertical="center" wrapText="1"/>
    </xf>
    <xf numFmtId="0" fontId="50" fillId="0" borderId="20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0" borderId="2" xfId="0" applyFont="1" applyBorder="1" applyAlignment="1">
      <alignment vertical="center"/>
    </xf>
    <xf numFmtId="0" fontId="50" fillId="0" borderId="39" xfId="0" applyFont="1" applyBorder="1" applyAlignment="1">
      <alignment horizontal="left" vertical="center" wrapText="1"/>
    </xf>
    <xf numFmtId="0" fontId="50" fillId="0" borderId="20" xfId="0" applyFont="1" applyBorder="1" applyAlignment="1">
      <alignment horizontal="center" wrapText="1"/>
    </xf>
    <xf numFmtId="0" fontId="50" fillId="0" borderId="51" xfId="0" applyFont="1" applyBorder="1" applyAlignment="1">
      <alignment wrapText="1"/>
    </xf>
    <xf numFmtId="0" fontId="51" fillId="0" borderId="3" xfId="0" applyFont="1" applyBorder="1" applyAlignment="1">
      <alignment horizontal="center" vertical="center"/>
    </xf>
    <xf numFmtId="0" fontId="52" fillId="4" borderId="76" xfId="0" applyFont="1" applyFill="1" applyBorder="1" applyAlignment="1">
      <alignment horizontal="left" vertical="center" wrapText="1"/>
    </xf>
    <xf numFmtId="0" fontId="50" fillId="0" borderId="3" xfId="0" applyFont="1" applyBorder="1" applyAlignment="1">
      <alignment horizontal="left" vertical="center" wrapText="1"/>
    </xf>
    <xf numFmtId="0" fontId="50" fillId="0" borderId="3" xfId="0" applyFont="1" applyBorder="1" applyAlignment="1">
      <alignment horizontal="center" vertical="center"/>
    </xf>
    <xf numFmtId="0" fontId="50" fillId="0" borderId="4" xfId="0" applyFont="1" applyBorder="1" applyAlignment="1">
      <alignment horizontal="left" vertical="center" wrapText="1"/>
    </xf>
    <xf numFmtId="0" fontId="50" fillId="0" borderId="24" xfId="0" applyFont="1" applyBorder="1" applyAlignment="1">
      <alignment horizontal="left" vertical="center"/>
    </xf>
    <xf numFmtId="0" fontId="52" fillId="4" borderId="29" xfId="0" applyFont="1" applyFill="1" applyBorder="1" applyAlignment="1">
      <alignment horizontal="left" vertical="center" wrapText="1"/>
    </xf>
    <xf numFmtId="0" fontId="50" fillId="0" borderId="24" xfId="0" applyFont="1" applyBorder="1" applyAlignment="1">
      <alignment horizontal="left" vertical="center" wrapText="1"/>
    </xf>
    <xf numFmtId="0" fontId="50" fillId="0" borderId="24" xfId="0" applyFont="1" applyBorder="1" applyAlignment="1">
      <alignment horizontal="center" vertical="center"/>
    </xf>
    <xf numFmtId="0" fontId="50" fillId="0" borderId="1" xfId="0" applyFont="1" applyBorder="1" applyAlignment="1">
      <alignment vertical="center"/>
    </xf>
    <xf numFmtId="0" fontId="52" fillId="4" borderId="30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/>
    </xf>
    <xf numFmtId="0" fontId="50" fillId="0" borderId="18" xfId="0" applyFont="1" applyBorder="1" applyAlignment="1">
      <alignment vertical="center"/>
    </xf>
    <xf numFmtId="0" fontId="51" fillId="0" borderId="18" xfId="0" applyFont="1" applyFill="1" applyBorder="1" applyAlignment="1">
      <alignment horizontal="center" vertical="center"/>
    </xf>
    <xf numFmtId="0" fontId="52" fillId="4" borderId="60" xfId="0" applyFont="1" applyFill="1" applyBorder="1" applyAlignment="1">
      <alignment horizontal="left" vertical="center" wrapText="1"/>
    </xf>
    <xf numFmtId="0" fontId="50" fillId="0" borderId="18" xfId="0" applyFont="1" applyBorder="1" applyAlignment="1">
      <alignment wrapText="1"/>
    </xf>
    <xf numFmtId="0" fontId="50" fillId="0" borderId="50" xfId="0" applyFont="1" applyBorder="1" applyAlignment="1">
      <alignment vertical="center" wrapText="1"/>
    </xf>
    <xf numFmtId="0" fontId="50" fillId="0" borderId="15" xfId="0" applyFont="1" applyBorder="1" applyAlignment="1">
      <alignment horizontal="left" vertical="center"/>
    </xf>
    <xf numFmtId="0" fontId="50" fillId="0" borderId="15" xfId="0" applyFont="1" applyBorder="1" applyAlignment="1">
      <alignment horizontal="left" vertical="center" wrapText="1"/>
    </xf>
    <xf numFmtId="0" fontId="50" fillId="0" borderId="16" xfId="0" applyFont="1" applyBorder="1" applyAlignment="1">
      <alignment horizontal="left" vertical="center" wrapText="1"/>
    </xf>
    <xf numFmtId="0" fontId="50" fillId="0" borderId="2" xfId="0" applyFont="1" applyBorder="1" applyAlignment="1">
      <alignment horizontal="left" wrapText="1"/>
    </xf>
    <xf numFmtId="0" fontId="50" fillId="0" borderId="2" xfId="0" applyFont="1" applyBorder="1" applyAlignment="1">
      <alignment horizontal="left" vertical="center" wrapText="1"/>
    </xf>
    <xf numFmtId="0" fontId="50" fillId="0" borderId="14" xfId="0" applyFont="1" applyBorder="1" applyAlignment="1">
      <alignment wrapText="1"/>
    </xf>
    <xf numFmtId="0" fontId="52" fillId="4" borderId="75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horizontal="center" vertical="center"/>
    </xf>
    <xf numFmtId="0" fontId="50" fillId="0" borderId="2" xfId="0" applyFont="1" applyBorder="1" applyAlignment="1">
      <alignment horizontal="left" vertical="center"/>
    </xf>
    <xf numFmtId="0" fontId="50" fillId="0" borderId="51" xfId="0" applyFont="1" applyBorder="1" applyAlignment="1">
      <alignment vertical="center" wrapText="1"/>
    </xf>
    <xf numFmtId="0" fontId="52" fillId="4" borderId="65" xfId="0" applyFont="1" applyFill="1" applyBorder="1" applyAlignment="1">
      <alignment horizontal="left" vertical="center" wrapText="1"/>
    </xf>
    <xf numFmtId="0" fontId="50" fillId="0" borderId="3" xfId="0" applyFont="1" applyBorder="1" applyAlignment="1">
      <alignment vertical="center"/>
    </xf>
    <xf numFmtId="0" fontId="50" fillId="0" borderId="4" xfId="0" applyFont="1" applyBorder="1" applyAlignment="1">
      <alignment horizontal="left" wrapText="1"/>
    </xf>
    <xf numFmtId="0" fontId="34" fillId="4" borderId="26" xfId="0" applyFont="1" applyFill="1" applyBorder="1" applyAlignment="1">
      <alignment horizontal="center" vertical="center" textRotation="90" wrapText="1"/>
    </xf>
    <xf numFmtId="0" fontId="34" fillId="4" borderId="33" xfId="0" applyFont="1" applyFill="1" applyBorder="1" applyAlignment="1">
      <alignment horizontal="center" vertical="center" textRotation="90" wrapText="1"/>
    </xf>
    <xf numFmtId="0" fontId="23" fillId="4" borderId="50" xfId="0" applyFont="1" applyFill="1" applyBorder="1" applyAlignment="1">
      <alignment horizontal="left" vertical="center" wrapText="1"/>
    </xf>
    <xf numFmtId="0" fontId="23" fillId="4" borderId="14" xfId="0" applyFont="1" applyFill="1" applyBorder="1" applyAlignment="1">
      <alignment horizontal="left" vertical="center" wrapText="1"/>
    </xf>
    <xf numFmtId="0" fontId="23" fillId="4" borderId="51" xfId="0" applyFont="1" applyFill="1" applyBorder="1" applyAlignment="1">
      <alignment horizontal="left" vertical="center" wrapText="1"/>
    </xf>
    <xf numFmtId="0" fontId="35" fillId="10" borderId="29" xfId="0" applyFont="1" applyFill="1" applyBorder="1" applyAlignment="1">
      <alignment horizontal="center" vertical="center" textRotation="90" wrapText="1"/>
    </xf>
    <xf numFmtId="0" fontId="35" fillId="10" borderId="30" xfId="0" applyFont="1" applyFill="1" applyBorder="1" applyAlignment="1">
      <alignment horizontal="center" vertical="center" textRotation="90" wrapText="1"/>
    </xf>
    <xf numFmtId="0" fontId="35" fillId="10" borderId="32" xfId="0" applyFont="1" applyFill="1" applyBorder="1" applyAlignment="1">
      <alignment horizontal="center" vertical="center" textRotation="90" wrapText="1"/>
    </xf>
    <xf numFmtId="0" fontId="44" fillId="10" borderId="5" xfId="0" applyFont="1" applyFill="1" applyBorder="1" applyAlignment="1">
      <alignment horizontal="center" vertical="center" wrapText="1"/>
    </xf>
    <xf numFmtId="0" fontId="44" fillId="10" borderId="6" xfId="0" applyFont="1" applyFill="1" applyBorder="1" applyAlignment="1">
      <alignment horizontal="center" vertical="center" wrapText="1"/>
    </xf>
    <xf numFmtId="0" fontId="44" fillId="10" borderId="7" xfId="0" applyFont="1" applyFill="1" applyBorder="1" applyAlignment="1">
      <alignment horizontal="center" vertical="center" wrapText="1"/>
    </xf>
    <xf numFmtId="0" fontId="44" fillId="10" borderId="8" xfId="0" applyFont="1" applyFill="1" applyBorder="1" applyAlignment="1">
      <alignment horizontal="center" vertical="center" wrapText="1"/>
    </xf>
    <xf numFmtId="0" fontId="44" fillId="10" borderId="0" xfId="0" applyFont="1" applyFill="1" applyBorder="1" applyAlignment="1">
      <alignment horizontal="center" vertical="center" wrapText="1"/>
    </xf>
    <xf numFmtId="0" fontId="44" fillId="10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left" vertical="center" wrapText="1"/>
    </xf>
    <xf numFmtId="0" fontId="32" fillId="0" borderId="20" xfId="0" applyFont="1" applyBorder="1" applyAlignment="1">
      <alignment vertical="center" wrapText="1"/>
    </xf>
    <xf numFmtId="0" fontId="32" fillId="0" borderId="21" xfId="0" applyFont="1" applyBorder="1" applyAlignment="1">
      <alignment vertical="center" wrapText="1"/>
    </xf>
    <xf numFmtId="0" fontId="32" fillId="0" borderId="27" xfId="0" applyFont="1" applyBorder="1" applyAlignment="1">
      <alignment vertical="center" wrapText="1"/>
    </xf>
    <xf numFmtId="0" fontId="32" fillId="0" borderId="71" xfId="0" applyFont="1" applyBorder="1" applyAlignment="1">
      <alignment vertical="center" wrapText="1"/>
    </xf>
    <xf numFmtId="0" fontId="12" fillId="0" borderId="6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32" fillId="0" borderId="72" xfId="0" applyFont="1" applyBorder="1" applyAlignment="1">
      <alignment vertical="center" wrapText="1"/>
    </xf>
    <xf numFmtId="0" fontId="36" fillId="4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34" fillId="4" borderId="50" xfId="0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/>
    </xf>
    <xf numFmtId="0" fontId="34" fillId="4" borderId="51" xfId="0" applyFont="1" applyFill="1" applyBorder="1" applyAlignment="1">
      <alignment horizontal="center" vertical="center"/>
    </xf>
    <xf numFmtId="0" fontId="34" fillId="4" borderId="16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4" fillId="4" borderId="15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35" fillId="10" borderId="61" xfId="0" applyFont="1" applyFill="1" applyBorder="1" applyAlignment="1">
      <alignment horizontal="center" vertical="center" textRotation="90" wrapText="1"/>
    </xf>
    <xf numFmtId="0" fontId="35" fillId="10" borderId="40" xfId="0" applyFont="1" applyFill="1" applyBorder="1" applyAlignment="1">
      <alignment horizontal="center" vertical="center" textRotation="90" wrapText="1"/>
    </xf>
    <xf numFmtId="0" fontId="35" fillId="10" borderId="33" xfId="0" applyFont="1" applyFill="1" applyBorder="1" applyAlignment="1">
      <alignment horizontal="center" vertical="center" textRotation="90" wrapText="1"/>
    </xf>
    <xf numFmtId="0" fontId="9" fillId="0" borderId="6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4" borderId="61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1" fillId="10" borderId="5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11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4" fillId="10" borderId="41" xfId="0" applyFont="1" applyFill="1" applyBorder="1" applyAlignment="1">
      <alignment horizontal="center" vertical="center" wrapText="1"/>
    </xf>
    <xf numFmtId="0" fontId="14" fillId="10" borderId="42" xfId="0" applyFont="1" applyFill="1" applyBorder="1" applyAlignment="1">
      <alignment horizontal="center" vertical="center" wrapText="1"/>
    </xf>
    <xf numFmtId="0" fontId="14" fillId="10" borderId="43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33" fillId="10" borderId="61" xfId="0" applyFont="1" applyFill="1" applyBorder="1" applyAlignment="1">
      <alignment horizontal="center" vertical="center" textRotation="45"/>
    </xf>
    <xf numFmtId="0" fontId="33" fillId="10" borderId="40" xfId="0" applyFont="1" applyFill="1" applyBorder="1" applyAlignment="1">
      <alignment horizontal="center" vertical="center" textRotation="45"/>
    </xf>
    <xf numFmtId="0" fontId="33" fillId="10" borderId="33" xfId="0" applyFont="1" applyFill="1" applyBorder="1" applyAlignment="1">
      <alignment horizontal="center" vertical="center" textRotation="45"/>
    </xf>
    <xf numFmtId="0" fontId="22" fillId="4" borderId="1" xfId="0" applyFont="1" applyFill="1" applyBorder="1" applyAlignment="1">
      <alignment horizontal="left" vertical="center" wrapText="1"/>
    </xf>
    <xf numFmtId="0" fontId="46" fillId="2" borderId="61" xfId="0" applyFont="1" applyFill="1" applyBorder="1" applyAlignment="1">
      <alignment horizontal="center" vertical="center" textRotation="90"/>
    </xf>
    <xf numFmtId="0" fontId="46" fillId="2" borderId="40" xfId="0" applyFont="1" applyFill="1" applyBorder="1" applyAlignment="1">
      <alignment horizontal="center" vertical="center" textRotation="90"/>
    </xf>
    <xf numFmtId="0" fontId="46" fillId="2" borderId="33" xfId="0" applyFont="1" applyFill="1" applyBorder="1" applyAlignment="1">
      <alignment horizontal="center" vertical="center" textRotation="90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center" vertical="center" textRotation="90" wrapText="1"/>
    </xf>
    <xf numFmtId="0" fontId="15" fillId="10" borderId="51" xfId="0" applyFont="1" applyFill="1" applyBorder="1" applyAlignment="1">
      <alignment horizontal="center" vertical="center" textRotation="90" wrapText="1"/>
    </xf>
    <xf numFmtId="0" fontId="22" fillId="4" borderId="3" xfId="0" applyFont="1" applyFill="1" applyBorder="1" applyAlignment="1">
      <alignment horizontal="left" vertical="center" wrapText="1"/>
    </xf>
    <xf numFmtId="0" fontId="44" fillId="2" borderId="61" xfId="0" applyFont="1" applyFill="1" applyBorder="1" applyAlignment="1">
      <alignment horizontal="center" vertical="center" textRotation="45"/>
    </xf>
    <xf numFmtId="0" fontId="44" fillId="2" borderId="40" xfId="0" applyFont="1" applyFill="1" applyBorder="1" applyAlignment="1">
      <alignment horizontal="center" vertical="center" textRotation="45"/>
    </xf>
    <xf numFmtId="0" fontId="44" fillId="2" borderId="33" xfId="0" applyFont="1" applyFill="1" applyBorder="1" applyAlignment="1">
      <alignment horizontal="center" vertical="center" textRotation="45"/>
    </xf>
    <xf numFmtId="0" fontId="44" fillId="2" borderId="34" xfId="0" applyFont="1" applyFill="1" applyBorder="1" applyAlignment="1">
      <alignment horizontal="center" vertical="center" textRotation="45" wrapText="1"/>
    </xf>
    <xf numFmtId="0" fontId="44" fillId="2" borderId="35" xfId="0" applyFont="1" applyFill="1" applyBorder="1" applyAlignment="1">
      <alignment horizontal="center" vertical="center" textRotation="45" wrapText="1"/>
    </xf>
    <xf numFmtId="0" fontId="44" fillId="2" borderId="10" xfId="0" applyFont="1" applyFill="1" applyBorder="1" applyAlignment="1">
      <alignment horizontal="center" vertical="center" textRotation="45" wrapText="1"/>
    </xf>
    <xf numFmtId="0" fontId="34" fillId="10" borderId="15" xfId="0" applyFont="1" applyFill="1" applyBorder="1" applyAlignment="1">
      <alignment horizontal="center" vertical="center" wrapText="1"/>
    </xf>
    <xf numFmtId="0" fontId="34" fillId="10" borderId="16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 wrapText="1"/>
    </xf>
    <xf numFmtId="0" fontId="34" fillId="10" borderId="2" xfId="0" applyFont="1" applyFill="1" applyBorder="1" applyAlignment="1">
      <alignment horizontal="center" vertical="center" wrapText="1"/>
    </xf>
    <xf numFmtId="0" fontId="5" fillId="10" borderId="50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51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15" fillId="10" borderId="35" xfId="0" applyFont="1" applyFill="1" applyBorder="1" applyAlignment="1">
      <alignment horizontal="center" vertical="center" textRotation="90" wrapText="1"/>
    </xf>
    <xf numFmtId="0" fontId="15" fillId="10" borderId="57" xfId="0" applyFont="1" applyFill="1" applyBorder="1" applyAlignment="1">
      <alignment horizontal="center" vertical="center" textRotation="90" wrapText="1"/>
    </xf>
    <xf numFmtId="0" fontId="8" fillId="5" borderId="47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8" fillId="7" borderId="50" xfId="0" applyFont="1" applyFill="1" applyBorder="1" applyAlignment="1">
      <alignment horizontal="left" vertical="center"/>
    </xf>
    <xf numFmtId="0" fontId="8" fillId="7" borderId="16" xfId="0" applyFont="1" applyFill="1" applyBorder="1" applyAlignment="1">
      <alignment horizontal="left" vertical="center"/>
    </xf>
    <xf numFmtId="0" fontId="46" fillId="7" borderId="41" xfId="0" applyFont="1" applyFill="1" applyBorder="1" applyAlignment="1">
      <alignment horizontal="center" vertical="center"/>
    </xf>
    <xf numFmtId="0" fontId="46" fillId="7" borderId="42" xfId="0" applyFont="1" applyFill="1" applyBorder="1" applyAlignment="1">
      <alignment horizontal="center" vertical="center"/>
    </xf>
    <xf numFmtId="0" fontId="46" fillId="7" borderId="43" xfId="0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49" fillId="0" borderId="5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48" fillId="0" borderId="6" xfId="0" applyFont="1" applyBorder="1" applyAlignment="1">
      <alignment horizontal="center"/>
    </xf>
    <xf numFmtId="0" fontId="48" fillId="0" borderId="7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9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9" fillId="0" borderId="61" xfId="0" applyFont="1" applyBorder="1" applyAlignment="1">
      <alignment horizontal="center" vertical="center" textRotation="90"/>
    </xf>
    <xf numFmtId="0" fontId="49" fillId="0" borderId="40" xfId="0" applyFont="1" applyBorder="1" applyAlignment="1">
      <alignment horizontal="center" vertical="center" textRotation="90"/>
    </xf>
    <xf numFmtId="0" fontId="49" fillId="0" borderId="33" xfId="0" applyFont="1" applyBorder="1" applyAlignment="1">
      <alignment horizontal="center" vertical="center" textRotation="90"/>
    </xf>
    <xf numFmtId="0" fontId="46" fillId="10" borderId="46" xfId="0" applyFont="1" applyFill="1" applyBorder="1" applyAlignment="1">
      <alignment horizontal="center" vertical="center" wrapText="1"/>
    </xf>
    <xf numFmtId="0" fontId="46" fillId="10" borderId="47" xfId="0" applyFont="1" applyFill="1" applyBorder="1" applyAlignment="1">
      <alignment horizontal="center" vertical="center" wrapText="1"/>
    </xf>
    <xf numFmtId="0" fontId="46" fillId="10" borderId="48" xfId="0" applyFont="1" applyFill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0" fillId="0" borderId="1" xfId="0" applyFont="1" applyBorder="1" applyAlignment="1">
      <alignment horizontal="left" vertical="center" wrapText="1"/>
    </xf>
    <xf numFmtId="0" fontId="19" fillId="10" borderId="5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50" fillId="0" borderId="14" xfId="0" applyFont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center" vertical="center" textRotation="90" wrapText="1"/>
    </xf>
    <xf numFmtId="0" fontId="14" fillId="4" borderId="18" xfId="0" applyFont="1" applyFill="1" applyBorder="1" applyAlignment="1">
      <alignment horizontal="center" vertical="center" textRotation="90" wrapText="1"/>
    </xf>
    <xf numFmtId="0" fontId="14" fillId="4" borderId="16" xfId="0" applyFont="1" applyFill="1" applyBorder="1" applyAlignment="1">
      <alignment horizontal="center" vertical="center" textRotation="90" wrapText="1"/>
    </xf>
    <xf numFmtId="0" fontId="14" fillId="4" borderId="2" xfId="0" applyFont="1" applyFill="1" applyBorder="1" applyAlignment="1">
      <alignment horizontal="center" vertical="center" textRotation="90" wrapText="1"/>
    </xf>
    <xf numFmtId="0" fontId="14" fillId="4" borderId="20" xfId="0" applyFont="1" applyFill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17" fillId="4" borderId="50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17" fillId="4" borderId="63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 vertical="center" textRotation="90" wrapText="1"/>
    </xf>
    <xf numFmtId="0" fontId="14" fillId="4" borderId="4" xfId="0" applyFont="1" applyFill="1" applyBorder="1" applyAlignment="1">
      <alignment horizontal="center" vertical="center" textRotation="90" wrapText="1"/>
    </xf>
    <xf numFmtId="0" fontId="17" fillId="4" borderId="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 textRotation="90" wrapText="1"/>
    </xf>
    <xf numFmtId="0" fontId="17" fillId="4" borderId="41" xfId="0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/>
    </xf>
    <xf numFmtId="0" fontId="17" fillId="4" borderId="58" xfId="0" applyFont="1" applyFill="1" applyBorder="1" applyAlignment="1">
      <alignment horizontal="center"/>
    </xf>
    <xf numFmtId="0" fontId="17" fillId="4" borderId="47" xfId="0" applyFont="1" applyFill="1" applyBorder="1" applyAlignment="1">
      <alignment horizontal="center"/>
    </xf>
    <xf numFmtId="0" fontId="17" fillId="4" borderId="48" xfId="0" applyFont="1" applyFill="1" applyBorder="1" applyAlignment="1">
      <alignment horizontal="center"/>
    </xf>
    <xf numFmtId="0" fontId="17" fillId="4" borderId="57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69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textRotation="90" wrapText="1"/>
    </xf>
    <xf numFmtId="0" fontId="50" fillId="0" borderId="18" xfId="0" applyFont="1" applyBorder="1" applyAlignment="1">
      <alignment horizontal="left" vertical="center" wrapText="1"/>
    </xf>
    <xf numFmtId="0" fontId="50" fillId="0" borderId="24" xfId="0" applyFont="1" applyBorder="1" applyAlignment="1">
      <alignment horizontal="left" vertical="center" wrapText="1"/>
    </xf>
    <xf numFmtId="0" fontId="50" fillId="0" borderId="3" xfId="0" applyFont="1" applyBorder="1" applyAlignment="1">
      <alignment horizontal="left" vertical="center" wrapText="1"/>
    </xf>
    <xf numFmtId="0" fontId="50" fillId="0" borderId="15" xfId="0" applyFont="1" applyBorder="1" applyAlignment="1">
      <alignment horizontal="left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left" vertical="center" wrapText="1"/>
    </xf>
    <xf numFmtId="0" fontId="50" fillId="0" borderId="2" xfId="0" applyFont="1" applyBorder="1" applyAlignment="1">
      <alignment horizontal="left" vertical="center" wrapText="1"/>
    </xf>
    <xf numFmtId="0" fontId="50" fillId="0" borderId="18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left" vertical="center" wrapText="1"/>
    </xf>
    <xf numFmtId="0" fontId="50" fillId="0" borderId="27" xfId="0" applyFont="1" applyBorder="1" applyAlignment="1">
      <alignment horizontal="left" vertical="center" wrapText="1"/>
    </xf>
    <xf numFmtId="0" fontId="19" fillId="10" borderId="50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19" fillId="10" borderId="16" xfId="0" applyFont="1" applyFill="1" applyBorder="1" applyAlignment="1">
      <alignment horizontal="center" vertical="center"/>
    </xf>
    <xf numFmtId="0" fontId="19" fillId="10" borderId="51" xfId="0" applyFont="1" applyFill="1" applyBorder="1" applyAlignment="1">
      <alignment horizontal="center" vertical="center"/>
    </xf>
    <xf numFmtId="0" fontId="19" fillId="10" borderId="3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50" fillId="0" borderId="34" xfId="0" applyFont="1" applyBorder="1" applyAlignment="1">
      <alignment horizontal="left" vertical="center" wrapText="1"/>
    </xf>
    <xf numFmtId="0" fontId="50" fillId="0" borderId="35" xfId="0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 wrapText="1"/>
    </xf>
    <xf numFmtId="0" fontId="50" fillId="0" borderId="25" xfId="0" applyFont="1" applyBorder="1" applyAlignment="1">
      <alignment horizontal="left" vertical="center" wrapText="1"/>
    </xf>
    <xf numFmtId="0" fontId="50" fillId="0" borderId="23" xfId="0" applyFont="1" applyBorder="1" applyAlignment="1">
      <alignment horizontal="left" vertical="center" wrapText="1"/>
    </xf>
    <xf numFmtId="0" fontId="50" fillId="0" borderId="69" xfId="0" applyFont="1" applyBorder="1" applyAlignment="1">
      <alignment horizontal="left" vertical="center" wrapText="1"/>
    </xf>
    <xf numFmtId="0" fontId="50" fillId="0" borderId="5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4" fillId="4" borderId="29" xfId="0" applyFont="1" applyFill="1" applyBorder="1" applyAlignment="1">
      <alignment horizontal="center" vertical="center" textRotation="90" wrapText="1"/>
    </xf>
    <xf numFmtId="0" fontId="34" fillId="4" borderId="32" xfId="0" applyFont="1" applyFill="1" applyBorder="1" applyAlignment="1">
      <alignment horizontal="center" vertical="center" textRotation="90" wrapText="1"/>
    </xf>
    <xf numFmtId="0" fontId="34" fillId="4" borderId="38" xfId="0" applyFont="1" applyFill="1" applyBorder="1" applyAlignment="1">
      <alignment horizontal="center" vertical="center" textRotation="90"/>
    </xf>
    <xf numFmtId="0" fontId="34" fillId="4" borderId="65" xfId="0" applyFont="1" applyFill="1" applyBorder="1" applyAlignment="1">
      <alignment horizontal="center" vertical="center" textRotation="90"/>
    </xf>
    <xf numFmtId="0" fontId="34" fillId="4" borderId="36" xfId="0" applyFont="1" applyFill="1" applyBorder="1" applyAlignment="1">
      <alignment horizontal="center" vertical="center" textRotation="45" wrapText="1"/>
    </xf>
    <xf numFmtId="0" fontId="34" fillId="4" borderId="64" xfId="0" applyFont="1" applyFill="1" applyBorder="1" applyAlignment="1">
      <alignment horizontal="center" vertical="center" textRotation="45" wrapText="1"/>
    </xf>
    <xf numFmtId="0" fontId="34" fillId="10" borderId="46" xfId="0" applyFont="1" applyFill="1" applyBorder="1" applyAlignment="1">
      <alignment horizontal="center" vertical="center" wrapText="1"/>
    </xf>
    <xf numFmtId="0" fontId="34" fillId="10" borderId="47" xfId="0" applyFont="1" applyFill="1" applyBorder="1" applyAlignment="1">
      <alignment horizontal="center" vertical="center" wrapText="1"/>
    </xf>
    <xf numFmtId="0" fontId="34" fillId="10" borderId="48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Porcentaje de Riesgos Asociados a los Procesos de la 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'Anexo 9. Grafica'!$B$7:$B$10</c:f>
              <c:strCache>
                <c:ptCount val="4"/>
                <c:pt idx="0">
                  <c:v>ESTRATEGICO</c:v>
                </c:pt>
                <c:pt idx="1">
                  <c:v>MISIONAL</c:v>
                </c:pt>
                <c:pt idx="2">
                  <c:v>APOYO</c:v>
                </c:pt>
                <c:pt idx="3">
                  <c:v>CONTROL </c:v>
                </c:pt>
              </c:strCache>
            </c:strRef>
          </c:cat>
          <c:val>
            <c:numRef>
              <c:f>'Anexo 9. Grafica'!$C$7:$C$10</c:f>
              <c:numCache>
                <c:formatCode>General</c:formatCode>
                <c:ptCount val="4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23606</xdr:colOff>
      <xdr:row>2</xdr:row>
      <xdr:rowOff>184702</xdr:rowOff>
    </xdr:from>
    <xdr:to>
      <xdr:col>2</xdr:col>
      <xdr:colOff>778566</xdr:colOff>
      <xdr:row>4</xdr:row>
      <xdr:rowOff>383989</xdr:rowOff>
    </xdr:to>
    <xdr:pic>
      <xdr:nvPicPr>
        <xdr:cNvPr id="3" name="Imagen 9" descr="LOGO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7" t="12889" r="12996" b="12889"/>
        <a:stretch>
          <a:fillRect/>
        </a:stretch>
      </xdr:blipFill>
      <xdr:spPr bwMode="auto">
        <a:xfrm>
          <a:off x="595106" y="565702"/>
          <a:ext cx="754960" cy="745939"/>
        </a:xfrm>
        <a:prstGeom prst="rect">
          <a:avLst/>
        </a:prstGeom>
        <a:noFill/>
        <a:ln w="9525">
          <a:solidFill>
            <a:srgbClr val="538135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266699</xdr:colOff>
      <xdr:row>1</xdr:row>
      <xdr:rowOff>171450</xdr:rowOff>
    </xdr:from>
    <xdr:to>
      <xdr:col>1</xdr:col>
      <xdr:colOff>1095375</xdr:colOff>
      <xdr:row>4</xdr:row>
      <xdr:rowOff>91154</xdr:rowOff>
    </xdr:to>
    <xdr:pic>
      <xdr:nvPicPr>
        <xdr:cNvPr id="3" name="Imagen 9" descr="LOGO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7" t="12889" r="12996" b="12889"/>
        <a:stretch>
          <a:fillRect/>
        </a:stretch>
      </xdr:blipFill>
      <xdr:spPr bwMode="auto">
        <a:xfrm>
          <a:off x="1028699" y="371475"/>
          <a:ext cx="828676" cy="776954"/>
        </a:xfrm>
        <a:prstGeom prst="rect">
          <a:avLst/>
        </a:prstGeom>
        <a:noFill/>
        <a:ln w="9525">
          <a:solidFill>
            <a:srgbClr val="538135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212913</xdr:colOff>
      <xdr:row>2</xdr:row>
      <xdr:rowOff>0</xdr:rowOff>
    </xdr:from>
    <xdr:to>
      <xdr:col>1</xdr:col>
      <xdr:colOff>1109383</xdr:colOff>
      <xdr:row>6</xdr:row>
      <xdr:rowOff>123758</xdr:rowOff>
    </xdr:to>
    <xdr:pic>
      <xdr:nvPicPr>
        <xdr:cNvPr id="3" name="Imagen 9" descr="LOGO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7" t="12889" r="12996" b="12889"/>
        <a:stretch>
          <a:fillRect/>
        </a:stretch>
      </xdr:blipFill>
      <xdr:spPr bwMode="auto">
        <a:xfrm>
          <a:off x="493060" y="392206"/>
          <a:ext cx="896470" cy="885758"/>
        </a:xfrm>
        <a:prstGeom prst="rect">
          <a:avLst/>
        </a:prstGeom>
        <a:noFill/>
        <a:ln w="9525">
          <a:solidFill>
            <a:srgbClr val="538135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142875</xdr:rowOff>
    </xdr:from>
    <xdr:to>
      <xdr:col>2</xdr:col>
      <xdr:colOff>771525</xdr:colOff>
      <xdr:row>6</xdr:row>
      <xdr:rowOff>37382</xdr:rowOff>
    </xdr:to>
    <xdr:pic>
      <xdr:nvPicPr>
        <xdr:cNvPr id="3" name="Imagen 9" descr="LOGO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7" t="12889" r="12996" b="12889"/>
        <a:stretch>
          <a:fillRect/>
        </a:stretch>
      </xdr:blipFill>
      <xdr:spPr bwMode="auto">
        <a:xfrm>
          <a:off x="485775" y="342900"/>
          <a:ext cx="857250" cy="847007"/>
        </a:xfrm>
        <a:prstGeom prst="rect">
          <a:avLst/>
        </a:prstGeom>
        <a:noFill/>
        <a:ln w="9525">
          <a:solidFill>
            <a:srgbClr val="538135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449035</xdr:colOff>
      <xdr:row>5</xdr:row>
      <xdr:rowOff>40821</xdr:rowOff>
    </xdr:from>
    <xdr:to>
      <xdr:col>2</xdr:col>
      <xdr:colOff>1156608</xdr:colOff>
      <xdr:row>12</xdr:row>
      <xdr:rowOff>11444</xdr:rowOff>
    </xdr:to>
    <xdr:pic>
      <xdr:nvPicPr>
        <xdr:cNvPr id="3" name="Imagen 9" descr="LOGO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7" t="12889" r="12996" b="12889"/>
        <a:stretch>
          <a:fillRect/>
        </a:stretch>
      </xdr:blipFill>
      <xdr:spPr bwMode="auto">
        <a:xfrm>
          <a:off x="925285" y="1006928"/>
          <a:ext cx="1319894" cy="1304123"/>
        </a:xfrm>
        <a:prstGeom prst="rect">
          <a:avLst/>
        </a:prstGeom>
        <a:noFill/>
        <a:ln w="9525">
          <a:solidFill>
            <a:srgbClr val="538135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11</xdr:row>
      <xdr:rowOff>285751</xdr:rowOff>
    </xdr:from>
    <xdr:to>
      <xdr:col>2</xdr:col>
      <xdr:colOff>142875</xdr:colOff>
      <xdr:row>17</xdr:row>
      <xdr:rowOff>333375</xdr:rowOff>
    </xdr:to>
    <xdr:cxnSp macro="">
      <xdr:nvCxnSpPr>
        <xdr:cNvPr id="2" name="1 Conector recto de flecha"/>
        <xdr:cNvCxnSpPr/>
      </xdr:nvCxnSpPr>
      <xdr:spPr>
        <a:xfrm flipH="1" flipV="1">
          <a:off x="600075" y="1057276"/>
          <a:ext cx="28575" cy="2771774"/>
        </a:xfrm>
        <a:prstGeom prst="straightConnector1">
          <a:avLst/>
        </a:prstGeom>
        <a:ln w="22225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781050</xdr:colOff>
      <xdr:row>21</xdr:row>
      <xdr:rowOff>342900</xdr:rowOff>
    </xdr:from>
    <xdr:to>
      <xdr:col>7</xdr:col>
      <xdr:colOff>171450</xdr:colOff>
      <xdr:row>21</xdr:row>
      <xdr:rowOff>342902</xdr:rowOff>
    </xdr:to>
    <xdr:cxnSp macro="">
      <xdr:nvCxnSpPr>
        <xdr:cNvPr id="3" name="2 Conector recto de flecha"/>
        <xdr:cNvCxnSpPr/>
      </xdr:nvCxnSpPr>
      <xdr:spPr>
        <a:xfrm flipV="1">
          <a:off x="1857375" y="4686300"/>
          <a:ext cx="2924175" cy="2"/>
        </a:xfrm>
        <a:prstGeom prst="straightConnector1">
          <a:avLst/>
        </a:prstGeom>
        <a:ln w="22225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347383</xdr:colOff>
      <xdr:row>3</xdr:row>
      <xdr:rowOff>22411</xdr:rowOff>
    </xdr:from>
    <xdr:to>
      <xdr:col>2</xdr:col>
      <xdr:colOff>549089</xdr:colOff>
      <xdr:row>6</xdr:row>
      <xdr:rowOff>209503</xdr:rowOff>
    </xdr:to>
    <xdr:pic>
      <xdr:nvPicPr>
        <xdr:cNvPr id="5" name="Imagen 9" descr="LOGO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7" t="12889" r="12996" b="12889"/>
        <a:stretch>
          <a:fillRect/>
        </a:stretch>
      </xdr:blipFill>
      <xdr:spPr bwMode="auto">
        <a:xfrm>
          <a:off x="694765" y="605117"/>
          <a:ext cx="963706" cy="937886"/>
        </a:xfrm>
        <a:prstGeom prst="rect">
          <a:avLst/>
        </a:prstGeom>
        <a:noFill/>
        <a:ln w="9525">
          <a:solidFill>
            <a:srgbClr val="538135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171450</xdr:rowOff>
    </xdr:from>
    <xdr:to>
      <xdr:col>1</xdr:col>
      <xdr:colOff>1190625</xdr:colOff>
      <xdr:row>6</xdr:row>
      <xdr:rowOff>84780</xdr:rowOff>
    </xdr:to>
    <xdr:pic>
      <xdr:nvPicPr>
        <xdr:cNvPr id="3" name="Imagen 9" descr="LOGO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7" t="12889" r="12996" b="12889"/>
        <a:stretch>
          <a:fillRect/>
        </a:stretch>
      </xdr:blipFill>
      <xdr:spPr bwMode="auto">
        <a:xfrm>
          <a:off x="733425" y="371475"/>
          <a:ext cx="876300" cy="865830"/>
        </a:xfrm>
        <a:prstGeom prst="rect">
          <a:avLst/>
        </a:prstGeom>
        <a:noFill/>
        <a:ln w="9525">
          <a:solidFill>
            <a:srgbClr val="538135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152401</xdr:rowOff>
    </xdr:from>
    <xdr:to>
      <xdr:col>1</xdr:col>
      <xdr:colOff>647700</xdr:colOff>
      <xdr:row>4</xdr:row>
      <xdr:rowOff>107927</xdr:rowOff>
    </xdr:to>
    <xdr:pic>
      <xdr:nvPicPr>
        <xdr:cNvPr id="4" name="Imagen 9" descr="LOGO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7" t="12889" r="12996" b="12889"/>
        <a:stretch>
          <a:fillRect/>
        </a:stretch>
      </xdr:blipFill>
      <xdr:spPr bwMode="auto">
        <a:xfrm>
          <a:off x="876300" y="352426"/>
          <a:ext cx="533400" cy="527026"/>
        </a:xfrm>
        <a:prstGeom prst="rect">
          <a:avLst/>
        </a:prstGeom>
        <a:noFill/>
        <a:ln w="9525">
          <a:solidFill>
            <a:srgbClr val="538135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2</xdr:row>
      <xdr:rowOff>52387</xdr:rowOff>
    </xdr:from>
    <xdr:to>
      <xdr:col>9</xdr:col>
      <xdr:colOff>695325</xdr:colOff>
      <xdr:row>15</xdr:row>
      <xdr:rowOff>185737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/Desktop/PLAN%20ANTICORRUPCI&#211;N/MODELO%20DE%20LA%20CONTRALORIA/MAPA-DE-RIESGOS-DE-CORRUPCI&#211;N-CONTRALOR&#205;A-MAGDALENA-VERSI&#211;N-2.0-corregid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MATRIZ DEFINICIÓN RIESGO"/>
      <sheetName val="II. CONSECUENCIAS"/>
      <sheetName val="III. DETERMINACIÓN DEL IMPACO"/>
      <sheetName val="IV. CALIFICACIÓN DEL RIESGO"/>
      <sheetName val="V.  VALORACIÓN DE CONTROLES"/>
      <sheetName val="VI. SIMULADOR"/>
      <sheetName val="VII. MAPA DE RIESGO"/>
      <sheetName val="RESUMEN"/>
      <sheetName val="GRÁFICOS"/>
      <sheetName val="NO TOC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BreakPreview" topLeftCell="A24" zoomScaleNormal="100" zoomScaleSheetLayoutView="100" workbookViewId="0">
      <selection activeCell="B36" sqref="B36:B39"/>
    </sheetView>
  </sheetViews>
  <sheetFormatPr baseColWidth="10" defaultRowHeight="15" x14ac:dyDescent="0.25"/>
  <cols>
    <col min="1" max="1" width="2.7109375" style="1" customWidth="1"/>
    <col min="2" max="2" width="3.140625" customWidth="1"/>
    <col min="3" max="3" width="42.85546875" customWidth="1"/>
    <col min="4" max="4" width="8.140625" style="1" customWidth="1"/>
    <col min="5" max="5" width="10.5703125" customWidth="1"/>
    <col min="6" max="6" width="10.7109375" customWidth="1"/>
    <col min="7" max="7" width="16.85546875" customWidth="1"/>
    <col min="8" max="8" width="15.28515625" customWidth="1"/>
  </cols>
  <sheetData>
    <row r="1" spans="1:8" s="1" customFormat="1" x14ac:dyDescent="0.25"/>
    <row r="2" spans="1:8" s="1" customFormat="1" ht="15" customHeight="1" thickBot="1" x14ac:dyDescent="0.3">
      <c r="A2" s="4"/>
      <c r="B2" s="5"/>
      <c r="C2" s="2"/>
      <c r="D2" s="2"/>
      <c r="E2" s="2"/>
      <c r="F2" s="2"/>
      <c r="G2" s="2"/>
      <c r="H2" s="3"/>
    </row>
    <row r="3" spans="1:8" s="1" customFormat="1" ht="18" customHeight="1" x14ac:dyDescent="0.25">
      <c r="B3" s="259" t="s">
        <v>335</v>
      </c>
      <c r="C3" s="260"/>
      <c r="D3" s="260"/>
      <c r="E3" s="260"/>
      <c r="F3" s="260"/>
      <c r="G3" s="260"/>
      <c r="H3" s="261"/>
    </row>
    <row r="4" spans="1:8" s="1" customFormat="1" ht="24.75" customHeight="1" x14ac:dyDescent="0.25">
      <c r="B4" s="262"/>
      <c r="C4" s="263"/>
      <c r="D4" s="263"/>
      <c r="E4" s="263"/>
      <c r="F4" s="263"/>
      <c r="G4" s="263"/>
      <c r="H4" s="264"/>
    </row>
    <row r="5" spans="1:8" ht="39.75" customHeight="1" thickBot="1" x14ac:dyDescent="0.3">
      <c r="B5" s="265"/>
      <c r="C5" s="266"/>
      <c r="D5" s="266"/>
      <c r="E5" s="266"/>
      <c r="F5" s="266"/>
      <c r="G5" s="266"/>
      <c r="H5" s="267"/>
    </row>
    <row r="6" spans="1:8" ht="15" customHeight="1" x14ac:dyDescent="0.25">
      <c r="B6" s="250" t="s">
        <v>281</v>
      </c>
      <c r="C6" s="251"/>
      <c r="D6" s="251"/>
      <c r="E6" s="251"/>
      <c r="F6" s="251"/>
      <c r="G6" s="251"/>
      <c r="H6" s="252"/>
    </row>
    <row r="7" spans="1:8" s="1" customFormat="1" ht="14.25" customHeight="1" thickBot="1" x14ac:dyDescent="0.3">
      <c r="B7" s="253"/>
      <c r="C7" s="254"/>
      <c r="D7" s="254"/>
      <c r="E7" s="254"/>
      <c r="F7" s="254"/>
      <c r="G7" s="254"/>
      <c r="H7" s="255"/>
    </row>
    <row r="8" spans="1:8" s="1" customFormat="1" ht="38.25" customHeight="1" thickBot="1" x14ac:dyDescent="0.3">
      <c r="B8" s="256" t="s">
        <v>290</v>
      </c>
      <c r="C8" s="257"/>
      <c r="D8" s="257"/>
      <c r="E8" s="257"/>
      <c r="F8" s="257"/>
      <c r="G8" s="257"/>
      <c r="H8" s="258"/>
    </row>
    <row r="9" spans="1:8" ht="26.25" customHeight="1" thickBot="1" x14ac:dyDescent="0.3">
      <c r="B9" s="124" t="s">
        <v>0</v>
      </c>
      <c r="C9" s="125" t="s">
        <v>1</v>
      </c>
      <c r="D9" s="126" t="s">
        <v>16</v>
      </c>
      <c r="E9" s="125" t="s">
        <v>2</v>
      </c>
      <c r="F9" s="125" t="s">
        <v>3</v>
      </c>
      <c r="G9" s="125" t="s">
        <v>4</v>
      </c>
      <c r="H9" s="127" t="s">
        <v>5</v>
      </c>
    </row>
    <row r="10" spans="1:8" ht="18.75" customHeight="1" x14ac:dyDescent="0.25">
      <c r="B10" s="59">
        <v>1</v>
      </c>
      <c r="C10" s="60" t="s">
        <v>312</v>
      </c>
      <c r="D10" s="247" t="s">
        <v>13</v>
      </c>
      <c r="E10" s="61" t="s">
        <v>6</v>
      </c>
      <c r="F10" s="62" t="s">
        <v>6</v>
      </c>
      <c r="G10" s="62" t="s">
        <v>6</v>
      </c>
      <c r="H10" s="63" t="s">
        <v>6</v>
      </c>
    </row>
    <row r="11" spans="1:8" ht="25.5" customHeight="1" x14ac:dyDescent="0.25">
      <c r="B11" s="64">
        <v>2</v>
      </c>
      <c r="C11" s="65" t="s">
        <v>310</v>
      </c>
      <c r="D11" s="248"/>
      <c r="E11" s="66" t="s">
        <v>6</v>
      </c>
      <c r="F11" s="67" t="s">
        <v>6</v>
      </c>
      <c r="G11" s="67" t="s">
        <v>6</v>
      </c>
      <c r="H11" s="68" t="s">
        <v>6</v>
      </c>
    </row>
    <row r="12" spans="1:8" ht="16.5" customHeight="1" x14ac:dyDescent="0.25">
      <c r="B12" s="64">
        <v>3</v>
      </c>
      <c r="C12" s="65" t="s">
        <v>311</v>
      </c>
      <c r="D12" s="248"/>
      <c r="E12" s="66" t="s">
        <v>6</v>
      </c>
      <c r="F12" s="67" t="s">
        <v>6</v>
      </c>
      <c r="G12" s="67" t="s">
        <v>6</v>
      </c>
      <c r="H12" s="68" t="s">
        <v>6</v>
      </c>
    </row>
    <row r="13" spans="1:8" ht="24" customHeight="1" x14ac:dyDescent="0.25">
      <c r="B13" s="64">
        <v>4</v>
      </c>
      <c r="C13" s="69" t="s">
        <v>313</v>
      </c>
      <c r="D13" s="248"/>
      <c r="E13" s="66" t="s">
        <v>6</v>
      </c>
      <c r="F13" s="67" t="s">
        <v>6</v>
      </c>
      <c r="G13" s="67" t="s">
        <v>6</v>
      </c>
      <c r="H13" s="68" t="s">
        <v>6</v>
      </c>
    </row>
    <row r="14" spans="1:8" s="1" customFormat="1" ht="22.5" customHeight="1" x14ac:dyDescent="0.25">
      <c r="B14" s="64">
        <v>5</v>
      </c>
      <c r="C14" s="65" t="s">
        <v>314</v>
      </c>
      <c r="D14" s="248"/>
      <c r="E14" s="66" t="s">
        <v>6</v>
      </c>
      <c r="F14" s="67" t="s">
        <v>6</v>
      </c>
      <c r="G14" s="67" t="s">
        <v>6</v>
      </c>
      <c r="H14" s="68" t="s">
        <v>6</v>
      </c>
    </row>
    <row r="15" spans="1:8" s="1" customFormat="1" ht="21.75" customHeight="1" x14ac:dyDescent="0.25">
      <c r="B15" s="64">
        <v>6</v>
      </c>
      <c r="C15" s="65" t="s">
        <v>315</v>
      </c>
      <c r="D15" s="248"/>
      <c r="E15" s="66" t="s">
        <v>6</v>
      </c>
      <c r="F15" s="67" t="s">
        <v>6</v>
      </c>
      <c r="G15" s="67" t="s">
        <v>6</v>
      </c>
      <c r="H15" s="68" t="s">
        <v>6</v>
      </c>
    </row>
    <row r="16" spans="1:8" s="1" customFormat="1" ht="22.5" customHeight="1" x14ac:dyDescent="0.25">
      <c r="B16" s="64">
        <v>7</v>
      </c>
      <c r="C16" s="65" t="s">
        <v>316</v>
      </c>
      <c r="D16" s="248"/>
      <c r="E16" s="66" t="s">
        <v>6</v>
      </c>
      <c r="F16" s="67" t="s">
        <v>6</v>
      </c>
      <c r="G16" s="67" t="s">
        <v>6</v>
      </c>
      <c r="H16" s="68" t="s">
        <v>6</v>
      </c>
    </row>
    <row r="17" spans="2:8" s="1" customFormat="1" ht="25.5" customHeight="1" x14ac:dyDescent="0.25">
      <c r="B17" s="64">
        <v>8</v>
      </c>
      <c r="C17" s="65" t="s">
        <v>317</v>
      </c>
      <c r="D17" s="248"/>
      <c r="E17" s="66" t="s">
        <v>6</v>
      </c>
      <c r="F17" s="67" t="s">
        <v>6</v>
      </c>
      <c r="G17" s="67" t="s">
        <v>6</v>
      </c>
      <c r="H17" s="68" t="s">
        <v>6</v>
      </c>
    </row>
    <row r="18" spans="2:8" s="1" customFormat="1" ht="25.5" customHeight="1" x14ac:dyDescent="0.25">
      <c r="B18" s="64">
        <v>9</v>
      </c>
      <c r="C18" s="65" t="s">
        <v>291</v>
      </c>
      <c r="D18" s="248"/>
      <c r="E18" s="66" t="s">
        <v>6</v>
      </c>
      <c r="F18" s="67" t="s">
        <v>6</v>
      </c>
      <c r="G18" s="67" t="s">
        <v>6</v>
      </c>
      <c r="H18" s="68" t="s">
        <v>6</v>
      </c>
    </row>
    <row r="19" spans="2:8" s="1" customFormat="1" ht="25.5" customHeight="1" x14ac:dyDescent="0.25">
      <c r="B19" s="64">
        <v>10</v>
      </c>
      <c r="C19" s="65" t="s">
        <v>318</v>
      </c>
      <c r="D19" s="248"/>
      <c r="E19" s="66" t="s">
        <v>6</v>
      </c>
      <c r="F19" s="67" t="s">
        <v>6</v>
      </c>
      <c r="G19" s="67" t="s">
        <v>6</v>
      </c>
      <c r="H19" s="68" t="s">
        <v>6</v>
      </c>
    </row>
    <row r="20" spans="2:8" s="1" customFormat="1" ht="25.5" customHeight="1" x14ac:dyDescent="0.25">
      <c r="B20" s="64">
        <v>11</v>
      </c>
      <c r="C20" s="65" t="s">
        <v>319</v>
      </c>
      <c r="D20" s="248"/>
      <c r="E20" s="66" t="s">
        <v>6</v>
      </c>
      <c r="F20" s="67" t="s">
        <v>6</v>
      </c>
      <c r="G20" s="67" t="s">
        <v>6</v>
      </c>
      <c r="H20" s="68" t="s">
        <v>6</v>
      </c>
    </row>
    <row r="21" spans="2:8" s="1" customFormat="1" ht="25.5" customHeight="1" thickBot="1" x14ac:dyDescent="0.3">
      <c r="B21" s="70">
        <v>12</v>
      </c>
      <c r="C21" s="71" t="s">
        <v>320</v>
      </c>
      <c r="D21" s="249"/>
      <c r="E21" s="72" t="s">
        <v>6</v>
      </c>
      <c r="F21" s="73" t="s">
        <v>6</v>
      </c>
      <c r="G21" s="73" t="s">
        <v>6</v>
      </c>
      <c r="H21" s="74" t="s">
        <v>6</v>
      </c>
    </row>
    <row r="22" spans="2:8" s="1" customFormat="1" ht="26.25" customHeight="1" x14ac:dyDescent="0.25">
      <c r="B22" s="59">
        <v>13</v>
      </c>
      <c r="C22" s="60" t="s">
        <v>321</v>
      </c>
      <c r="D22" s="247" t="s">
        <v>14</v>
      </c>
      <c r="E22" s="61" t="s">
        <v>6</v>
      </c>
      <c r="F22" s="62" t="s">
        <v>6</v>
      </c>
      <c r="G22" s="62" t="s">
        <v>6</v>
      </c>
      <c r="H22" s="63" t="s">
        <v>6</v>
      </c>
    </row>
    <row r="23" spans="2:8" s="1" customFormat="1" ht="20.25" customHeight="1" x14ac:dyDescent="0.25">
      <c r="B23" s="64">
        <v>14</v>
      </c>
      <c r="C23" s="65" t="s">
        <v>322</v>
      </c>
      <c r="D23" s="248"/>
      <c r="E23" s="66" t="s">
        <v>6</v>
      </c>
      <c r="F23" s="67" t="s">
        <v>6</v>
      </c>
      <c r="G23" s="67" t="s">
        <v>6</v>
      </c>
      <c r="H23" s="68" t="s">
        <v>6</v>
      </c>
    </row>
    <row r="24" spans="2:8" s="1" customFormat="1" ht="14.25" customHeight="1" x14ac:dyDescent="0.25">
      <c r="B24" s="64">
        <v>15</v>
      </c>
      <c r="C24" s="65" t="s">
        <v>323</v>
      </c>
      <c r="D24" s="248"/>
      <c r="E24" s="66" t="s">
        <v>6</v>
      </c>
      <c r="F24" s="67" t="s">
        <v>6</v>
      </c>
      <c r="G24" s="67" t="s">
        <v>6</v>
      </c>
      <c r="H24" s="68" t="s">
        <v>6</v>
      </c>
    </row>
    <row r="25" spans="2:8" s="1" customFormat="1" ht="25.5" customHeight="1" x14ac:dyDescent="0.25">
      <c r="B25" s="64">
        <v>16</v>
      </c>
      <c r="C25" s="65" t="s">
        <v>292</v>
      </c>
      <c r="D25" s="248"/>
      <c r="E25" s="66" t="s">
        <v>6</v>
      </c>
      <c r="F25" s="67" t="s">
        <v>6</v>
      </c>
      <c r="G25" s="67" t="s">
        <v>6</v>
      </c>
      <c r="H25" s="68" t="s">
        <v>6</v>
      </c>
    </row>
    <row r="26" spans="2:8" s="1" customFormat="1" ht="25.5" customHeight="1" x14ac:dyDescent="0.25">
      <c r="B26" s="64">
        <v>17</v>
      </c>
      <c r="C26" s="65" t="s">
        <v>293</v>
      </c>
      <c r="D26" s="248"/>
      <c r="E26" s="66" t="s">
        <v>6</v>
      </c>
      <c r="F26" s="67" t="s">
        <v>6</v>
      </c>
      <c r="G26" s="67" t="s">
        <v>6</v>
      </c>
      <c r="H26" s="68" t="s">
        <v>6</v>
      </c>
    </row>
    <row r="27" spans="2:8" s="1" customFormat="1" ht="25.5" customHeight="1" thickBot="1" x14ac:dyDescent="0.3">
      <c r="B27" s="70">
        <v>18</v>
      </c>
      <c r="C27" s="71" t="s">
        <v>324</v>
      </c>
      <c r="D27" s="249"/>
      <c r="E27" s="72" t="s">
        <v>6</v>
      </c>
      <c r="F27" s="73" t="s">
        <v>6</v>
      </c>
      <c r="G27" s="73" t="s">
        <v>6</v>
      </c>
      <c r="H27" s="74" t="s">
        <v>6</v>
      </c>
    </row>
    <row r="28" spans="2:8" s="1" customFormat="1" ht="18.75" customHeight="1" x14ac:dyDescent="0.25">
      <c r="B28" s="59">
        <v>19</v>
      </c>
      <c r="C28" s="60" t="s">
        <v>294</v>
      </c>
      <c r="D28" s="247" t="s">
        <v>15</v>
      </c>
      <c r="E28" s="61" t="s">
        <v>6</v>
      </c>
      <c r="F28" s="62" t="s">
        <v>6</v>
      </c>
      <c r="G28" s="62" t="s">
        <v>6</v>
      </c>
      <c r="H28" s="63" t="s">
        <v>6</v>
      </c>
    </row>
    <row r="29" spans="2:8" s="1" customFormat="1" ht="10.5" customHeight="1" x14ac:dyDescent="0.25">
      <c r="B29" s="64">
        <v>20</v>
      </c>
      <c r="C29" s="65" t="s">
        <v>325</v>
      </c>
      <c r="D29" s="248"/>
      <c r="E29" s="66" t="s">
        <v>6</v>
      </c>
      <c r="F29" s="67" t="s">
        <v>6</v>
      </c>
      <c r="G29" s="67" t="s">
        <v>6</v>
      </c>
      <c r="H29" s="68" t="s">
        <v>6</v>
      </c>
    </row>
    <row r="30" spans="2:8" ht="19.5" customHeight="1" x14ac:dyDescent="0.25">
      <c r="B30" s="64">
        <v>21</v>
      </c>
      <c r="C30" s="65" t="s">
        <v>326</v>
      </c>
      <c r="D30" s="248"/>
      <c r="E30" s="66" t="s">
        <v>6</v>
      </c>
      <c r="F30" s="67" t="s">
        <v>6</v>
      </c>
      <c r="G30" s="67" t="s">
        <v>6</v>
      </c>
      <c r="H30" s="68" t="s">
        <v>6</v>
      </c>
    </row>
    <row r="31" spans="2:8" s="1" customFormat="1" ht="23.25" customHeight="1" x14ac:dyDescent="0.25">
      <c r="B31" s="64">
        <v>22</v>
      </c>
      <c r="C31" s="65" t="s">
        <v>327</v>
      </c>
      <c r="D31" s="248"/>
      <c r="E31" s="66" t="s">
        <v>6</v>
      </c>
      <c r="F31" s="67" t="s">
        <v>6</v>
      </c>
      <c r="G31" s="67" t="s">
        <v>6</v>
      </c>
      <c r="H31" s="68" t="s">
        <v>6</v>
      </c>
    </row>
    <row r="32" spans="2:8" s="1" customFormat="1" ht="20.25" customHeight="1" x14ac:dyDescent="0.25">
      <c r="B32" s="64">
        <v>23</v>
      </c>
      <c r="C32" s="65" t="s">
        <v>328</v>
      </c>
      <c r="D32" s="248"/>
      <c r="E32" s="66" t="s">
        <v>6</v>
      </c>
      <c r="F32" s="67" t="s">
        <v>6</v>
      </c>
      <c r="G32" s="67" t="s">
        <v>6</v>
      </c>
      <c r="H32" s="68" t="s">
        <v>6</v>
      </c>
    </row>
    <row r="33" spans="2:8" s="1" customFormat="1" ht="15.75" customHeight="1" x14ac:dyDescent="0.25">
      <c r="B33" s="64">
        <v>24</v>
      </c>
      <c r="C33" s="65" t="s">
        <v>329</v>
      </c>
      <c r="D33" s="248"/>
      <c r="E33" s="66" t="s">
        <v>6</v>
      </c>
      <c r="F33" s="67" t="s">
        <v>6</v>
      </c>
      <c r="G33" s="67" t="s">
        <v>6</v>
      </c>
      <c r="H33" s="68" t="s">
        <v>6</v>
      </c>
    </row>
    <row r="34" spans="2:8" s="1" customFormat="1" ht="19.5" customHeight="1" x14ac:dyDescent="0.25">
      <c r="B34" s="64">
        <v>25</v>
      </c>
      <c r="C34" s="65" t="s">
        <v>330</v>
      </c>
      <c r="D34" s="248"/>
      <c r="E34" s="66" t="s">
        <v>6</v>
      </c>
      <c r="F34" s="67" t="s">
        <v>6</v>
      </c>
      <c r="G34" s="67" t="s">
        <v>6</v>
      </c>
      <c r="H34" s="68" t="s">
        <v>6</v>
      </c>
    </row>
    <row r="35" spans="2:8" s="1" customFormat="1" ht="30" customHeight="1" thickBot="1" x14ac:dyDescent="0.3">
      <c r="B35" s="70">
        <v>26</v>
      </c>
      <c r="C35" s="71" t="s">
        <v>331</v>
      </c>
      <c r="D35" s="249"/>
      <c r="E35" s="72" t="s">
        <v>6</v>
      </c>
      <c r="F35" s="73" t="s">
        <v>6</v>
      </c>
      <c r="G35" s="73" t="s">
        <v>6</v>
      </c>
      <c r="H35" s="74" t="s">
        <v>6</v>
      </c>
    </row>
    <row r="36" spans="2:8" s="1" customFormat="1" ht="21" customHeight="1" x14ac:dyDescent="0.25">
      <c r="B36" s="59">
        <v>27</v>
      </c>
      <c r="C36" s="75" t="s">
        <v>295</v>
      </c>
      <c r="D36" s="247" t="s">
        <v>337</v>
      </c>
      <c r="E36" s="61" t="s">
        <v>6</v>
      </c>
      <c r="F36" s="62" t="s">
        <v>6</v>
      </c>
      <c r="G36" s="62" t="s">
        <v>6</v>
      </c>
      <c r="H36" s="63" t="s">
        <v>6</v>
      </c>
    </row>
    <row r="37" spans="2:8" s="1" customFormat="1" ht="22.5" customHeight="1" x14ac:dyDescent="0.25">
      <c r="B37" s="64">
        <v>28</v>
      </c>
      <c r="C37" s="65" t="s">
        <v>332</v>
      </c>
      <c r="D37" s="248"/>
      <c r="E37" s="66" t="s">
        <v>6</v>
      </c>
      <c r="F37" s="67" t="s">
        <v>6</v>
      </c>
      <c r="G37" s="67" t="s">
        <v>6</v>
      </c>
      <c r="H37" s="68" t="s">
        <v>6</v>
      </c>
    </row>
    <row r="38" spans="2:8" s="1" customFormat="1" ht="27" customHeight="1" x14ac:dyDescent="0.25">
      <c r="B38" s="64">
        <v>29</v>
      </c>
      <c r="C38" s="65" t="s">
        <v>333</v>
      </c>
      <c r="D38" s="248"/>
      <c r="E38" s="66" t="s">
        <v>6</v>
      </c>
      <c r="F38" s="67" t="s">
        <v>6</v>
      </c>
      <c r="G38" s="67" t="s">
        <v>6</v>
      </c>
      <c r="H38" s="68" t="s">
        <v>6</v>
      </c>
    </row>
    <row r="39" spans="2:8" s="1" customFormat="1" ht="17.25" customHeight="1" thickBot="1" x14ac:dyDescent="0.3">
      <c r="B39" s="70">
        <v>30</v>
      </c>
      <c r="C39" s="71" t="s">
        <v>7</v>
      </c>
      <c r="D39" s="249"/>
      <c r="E39" s="72" t="s">
        <v>6</v>
      </c>
      <c r="F39" s="73" t="s">
        <v>6</v>
      </c>
      <c r="G39" s="73" t="s">
        <v>6</v>
      </c>
      <c r="H39" s="74" t="s">
        <v>6</v>
      </c>
    </row>
  </sheetData>
  <mergeCells count="7">
    <mergeCell ref="D36:D39"/>
    <mergeCell ref="B6:H7"/>
    <mergeCell ref="B8:H8"/>
    <mergeCell ref="B3:H5"/>
    <mergeCell ref="D22:D27"/>
    <mergeCell ref="D28:D35"/>
    <mergeCell ref="D10:D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34" workbookViewId="0">
      <selection activeCell="B27" sqref="B27:E44"/>
    </sheetView>
  </sheetViews>
  <sheetFormatPr baseColWidth="10" defaultRowHeight="15" x14ac:dyDescent="0.25"/>
  <cols>
    <col min="1" max="1" width="6.5703125" style="1" customWidth="1"/>
    <col min="2" max="2" width="35.7109375" customWidth="1"/>
    <col min="3" max="3" width="10.28515625" customWidth="1"/>
    <col min="4" max="4" width="51.5703125" customWidth="1"/>
    <col min="5" max="5" width="42.140625" customWidth="1"/>
  </cols>
  <sheetData>
    <row r="1" spans="2:5" s="1" customFormat="1" ht="15.75" thickBot="1" x14ac:dyDescent="0.3"/>
    <row r="2" spans="2:5" s="1" customFormat="1" x14ac:dyDescent="0.25">
      <c r="B2" s="277" t="s">
        <v>334</v>
      </c>
      <c r="C2" s="260"/>
      <c r="D2" s="260"/>
      <c r="E2" s="261"/>
    </row>
    <row r="3" spans="2:5" s="1" customFormat="1" ht="24" customHeight="1" x14ac:dyDescent="0.25">
      <c r="B3" s="262"/>
      <c r="C3" s="263"/>
      <c r="D3" s="263"/>
      <c r="E3" s="264"/>
    </row>
    <row r="4" spans="2:5" s="1" customFormat="1" ht="28.5" customHeight="1" x14ac:dyDescent="0.25">
      <c r="B4" s="262"/>
      <c r="C4" s="263"/>
      <c r="D4" s="263"/>
      <c r="E4" s="264"/>
    </row>
    <row r="5" spans="2:5" s="1" customFormat="1" ht="15" customHeight="1" thickBot="1" x14ac:dyDescent="0.3">
      <c r="B5" s="265"/>
      <c r="C5" s="266"/>
      <c r="D5" s="266"/>
      <c r="E5" s="267"/>
    </row>
    <row r="6" spans="2:5" s="1" customFormat="1" x14ac:dyDescent="0.25">
      <c r="B6" s="296" t="s">
        <v>39</v>
      </c>
      <c r="C6" s="297"/>
      <c r="D6" s="297"/>
      <c r="E6" s="298"/>
    </row>
    <row r="7" spans="2:5" ht="15.75" thickBot="1" x14ac:dyDescent="0.3">
      <c r="B7" s="299"/>
      <c r="C7" s="300"/>
      <c r="D7" s="300"/>
      <c r="E7" s="301"/>
    </row>
    <row r="8" spans="2:5" x14ac:dyDescent="0.25">
      <c r="B8" s="287" t="s">
        <v>309</v>
      </c>
      <c r="C8" s="288"/>
      <c r="D8" s="288"/>
      <c r="E8" s="289"/>
    </row>
    <row r="9" spans="2:5" x14ac:dyDescent="0.25">
      <c r="B9" s="290"/>
      <c r="C9" s="291"/>
      <c r="D9" s="291"/>
      <c r="E9" s="292"/>
    </row>
    <row r="10" spans="2:5" ht="4.5" customHeight="1" thickBot="1" x14ac:dyDescent="0.3">
      <c r="B10" s="293"/>
      <c r="C10" s="294"/>
      <c r="D10" s="294"/>
      <c r="E10" s="295"/>
    </row>
    <row r="11" spans="2:5" ht="16.5" thickBot="1" x14ac:dyDescent="0.3">
      <c r="B11" s="278" t="s">
        <v>8</v>
      </c>
      <c r="C11" s="279"/>
      <c r="D11" s="279"/>
      <c r="E11" s="280"/>
    </row>
    <row r="12" spans="2:5" ht="15.75" customHeight="1" x14ac:dyDescent="0.25">
      <c r="B12" s="281" t="s">
        <v>9</v>
      </c>
      <c r="C12" s="302" t="s">
        <v>16</v>
      </c>
      <c r="D12" s="302" t="s">
        <v>10</v>
      </c>
      <c r="E12" s="284" t="s">
        <v>11</v>
      </c>
    </row>
    <row r="13" spans="2:5" ht="10.5" customHeight="1" x14ac:dyDescent="0.25">
      <c r="B13" s="282"/>
      <c r="C13" s="303"/>
      <c r="D13" s="303"/>
      <c r="E13" s="285"/>
    </row>
    <row r="14" spans="2:5" ht="18.75" customHeight="1" thickBot="1" x14ac:dyDescent="0.3">
      <c r="B14" s="283"/>
      <c r="C14" s="304"/>
      <c r="D14" s="58" t="s">
        <v>12</v>
      </c>
      <c r="E14" s="286"/>
    </row>
    <row r="15" spans="2:5" ht="24.75" customHeight="1" x14ac:dyDescent="0.25">
      <c r="B15" s="51" t="s">
        <v>18</v>
      </c>
      <c r="C15" s="247" t="s">
        <v>13</v>
      </c>
      <c r="D15" s="54" t="s">
        <v>312</v>
      </c>
      <c r="E15" s="48" t="s">
        <v>36</v>
      </c>
    </row>
    <row r="16" spans="2:5" ht="22.5" x14ac:dyDescent="0.25">
      <c r="B16" s="52" t="s">
        <v>17</v>
      </c>
      <c r="C16" s="248"/>
      <c r="D16" s="55" t="s">
        <v>310</v>
      </c>
      <c r="E16" s="46" t="s">
        <v>37</v>
      </c>
    </row>
    <row r="17" spans="2:5" ht="22.5" x14ac:dyDescent="0.25">
      <c r="B17" s="52" t="s">
        <v>19</v>
      </c>
      <c r="C17" s="248"/>
      <c r="D17" s="55" t="s">
        <v>311</v>
      </c>
      <c r="E17" s="46" t="s">
        <v>38</v>
      </c>
    </row>
    <row r="18" spans="2:5" ht="22.5" x14ac:dyDescent="0.25">
      <c r="B18" s="52" t="s">
        <v>20</v>
      </c>
      <c r="C18" s="248"/>
      <c r="D18" s="55" t="s">
        <v>313</v>
      </c>
      <c r="E18" s="46" t="s">
        <v>40</v>
      </c>
    </row>
    <row r="19" spans="2:5" ht="24" customHeight="1" x14ac:dyDescent="0.25">
      <c r="B19" s="274" t="s">
        <v>31</v>
      </c>
      <c r="C19" s="248"/>
      <c r="D19" s="55" t="s">
        <v>314</v>
      </c>
      <c r="E19" s="46" t="s">
        <v>41</v>
      </c>
    </row>
    <row r="20" spans="2:5" ht="22.5" x14ac:dyDescent="0.25">
      <c r="B20" s="269"/>
      <c r="C20" s="248"/>
      <c r="D20" s="55" t="s">
        <v>315</v>
      </c>
      <c r="E20" s="46" t="s">
        <v>37</v>
      </c>
    </row>
    <row r="21" spans="2:5" ht="26.25" customHeight="1" x14ac:dyDescent="0.25">
      <c r="B21" s="274" t="s">
        <v>21</v>
      </c>
      <c r="C21" s="248"/>
      <c r="D21" s="55" t="s">
        <v>316</v>
      </c>
      <c r="E21" s="46" t="s">
        <v>42</v>
      </c>
    </row>
    <row r="22" spans="2:5" ht="26.25" customHeight="1" x14ac:dyDescent="0.25">
      <c r="B22" s="275"/>
      <c r="C22" s="248"/>
      <c r="D22" s="55" t="s">
        <v>317</v>
      </c>
      <c r="E22" s="270" t="s">
        <v>43</v>
      </c>
    </row>
    <row r="23" spans="2:5" ht="22.5" x14ac:dyDescent="0.25">
      <c r="B23" s="269"/>
      <c r="C23" s="248"/>
      <c r="D23" s="55" t="s">
        <v>291</v>
      </c>
      <c r="E23" s="271"/>
    </row>
    <row r="24" spans="2:5" x14ac:dyDescent="0.25">
      <c r="B24" s="52"/>
      <c r="C24" s="248"/>
      <c r="D24" s="55" t="s">
        <v>318</v>
      </c>
      <c r="E24" s="272"/>
    </row>
    <row r="25" spans="2:5" ht="24" customHeight="1" x14ac:dyDescent="0.25">
      <c r="B25" s="52" t="s">
        <v>22</v>
      </c>
      <c r="C25" s="248"/>
      <c r="D25" s="55" t="s">
        <v>319</v>
      </c>
      <c r="E25" s="270" t="s">
        <v>44</v>
      </c>
    </row>
    <row r="26" spans="2:5" ht="26.25" customHeight="1" thickBot="1" x14ac:dyDescent="0.3">
      <c r="B26" s="53" t="s">
        <v>23</v>
      </c>
      <c r="C26" s="249"/>
      <c r="D26" s="56" t="s">
        <v>320</v>
      </c>
      <c r="E26" s="273"/>
    </row>
    <row r="27" spans="2:5" ht="23.25" customHeight="1" x14ac:dyDescent="0.25">
      <c r="B27" s="51" t="s">
        <v>24</v>
      </c>
      <c r="C27" s="247" t="s">
        <v>14</v>
      </c>
      <c r="D27" s="54" t="s">
        <v>321</v>
      </c>
      <c r="E27" s="48" t="s">
        <v>45</v>
      </c>
    </row>
    <row r="28" spans="2:5" ht="22.5" x14ac:dyDescent="0.25">
      <c r="B28" s="52" t="s">
        <v>25</v>
      </c>
      <c r="C28" s="248"/>
      <c r="D28" s="55" t="s">
        <v>322</v>
      </c>
      <c r="E28" s="46" t="s">
        <v>43</v>
      </c>
    </row>
    <row r="29" spans="2:5" ht="22.5" x14ac:dyDescent="0.25">
      <c r="B29" s="52" t="s">
        <v>26</v>
      </c>
      <c r="C29" s="248"/>
      <c r="D29" s="55" t="s">
        <v>323</v>
      </c>
      <c r="E29" s="46" t="s">
        <v>45</v>
      </c>
    </row>
    <row r="30" spans="2:5" ht="22.5" x14ac:dyDescent="0.25">
      <c r="B30" s="52" t="s">
        <v>27</v>
      </c>
      <c r="C30" s="248"/>
      <c r="D30" s="55" t="s">
        <v>292</v>
      </c>
      <c r="E30" s="270" t="s">
        <v>47</v>
      </c>
    </row>
    <row r="31" spans="2:5" x14ac:dyDescent="0.25">
      <c r="B31" s="52" t="s">
        <v>28</v>
      </c>
      <c r="C31" s="248"/>
      <c r="D31" s="55" t="s">
        <v>293</v>
      </c>
      <c r="E31" s="272"/>
    </row>
    <row r="32" spans="2:5" ht="23.25" thickBot="1" x14ac:dyDescent="0.3">
      <c r="B32" s="53" t="s">
        <v>29</v>
      </c>
      <c r="C32" s="249"/>
      <c r="D32" s="56" t="s">
        <v>324</v>
      </c>
      <c r="E32" s="47" t="s">
        <v>48</v>
      </c>
    </row>
    <row r="33" spans="2:5" ht="26.25" customHeight="1" x14ac:dyDescent="0.25">
      <c r="B33" s="268" t="s">
        <v>30</v>
      </c>
      <c r="C33" s="247" t="s">
        <v>15</v>
      </c>
      <c r="D33" s="54" t="s">
        <v>294</v>
      </c>
      <c r="E33" s="276" t="s">
        <v>49</v>
      </c>
    </row>
    <row r="34" spans="2:5" ht="33.75" customHeight="1" x14ac:dyDescent="0.25">
      <c r="B34" s="269"/>
      <c r="C34" s="248"/>
      <c r="D34" s="55" t="s">
        <v>325</v>
      </c>
      <c r="E34" s="272"/>
    </row>
    <row r="35" spans="2:5" ht="36.75" customHeight="1" x14ac:dyDescent="0.25">
      <c r="B35" s="52" t="s">
        <v>50</v>
      </c>
      <c r="C35" s="248"/>
      <c r="D35" s="55" t="s">
        <v>326</v>
      </c>
      <c r="E35" s="46" t="s">
        <v>51</v>
      </c>
    </row>
    <row r="36" spans="2:5" ht="33.75" customHeight="1" x14ac:dyDescent="0.25">
      <c r="B36" s="274" t="s">
        <v>52</v>
      </c>
      <c r="C36" s="248"/>
      <c r="D36" s="55" t="s">
        <v>327</v>
      </c>
      <c r="E36" s="270" t="s">
        <v>53</v>
      </c>
    </row>
    <row r="37" spans="2:5" ht="25.5" customHeight="1" x14ac:dyDescent="0.25">
      <c r="B37" s="269"/>
      <c r="C37" s="248"/>
      <c r="D37" s="55" t="s">
        <v>328</v>
      </c>
      <c r="E37" s="271"/>
    </row>
    <row r="38" spans="2:5" ht="22.5" x14ac:dyDescent="0.25">
      <c r="B38" s="52" t="s">
        <v>32</v>
      </c>
      <c r="C38" s="248"/>
      <c r="D38" s="55" t="s">
        <v>329</v>
      </c>
      <c r="E38" s="272"/>
    </row>
    <row r="39" spans="2:5" ht="33.75" x14ac:dyDescent="0.25">
      <c r="B39" s="52" t="s">
        <v>33</v>
      </c>
      <c r="C39" s="248"/>
      <c r="D39" s="55" t="s">
        <v>330</v>
      </c>
      <c r="E39" s="46" t="s">
        <v>55</v>
      </c>
    </row>
    <row r="40" spans="2:5" ht="26.25" customHeight="1" thickBot="1" x14ac:dyDescent="0.3">
      <c r="B40" s="53" t="s">
        <v>34</v>
      </c>
      <c r="C40" s="249"/>
      <c r="D40" s="56" t="s">
        <v>331</v>
      </c>
      <c r="E40" s="47" t="s">
        <v>51</v>
      </c>
    </row>
    <row r="41" spans="2:5" ht="51.75" customHeight="1" x14ac:dyDescent="0.25">
      <c r="B41" s="268" t="s">
        <v>35</v>
      </c>
      <c r="C41" s="306" t="s">
        <v>337</v>
      </c>
      <c r="D41" s="57" t="s">
        <v>295</v>
      </c>
      <c r="E41" s="276" t="s">
        <v>56</v>
      </c>
    </row>
    <row r="42" spans="2:5" ht="22.5" x14ac:dyDescent="0.25">
      <c r="B42" s="275"/>
      <c r="C42" s="307"/>
      <c r="D42" s="55" t="s">
        <v>332</v>
      </c>
      <c r="E42" s="271"/>
    </row>
    <row r="43" spans="2:5" x14ac:dyDescent="0.25">
      <c r="B43" s="275"/>
      <c r="C43" s="307"/>
      <c r="D43" s="55" t="s">
        <v>333</v>
      </c>
      <c r="E43" s="271"/>
    </row>
    <row r="44" spans="2:5" ht="15.75" thickBot="1" x14ac:dyDescent="0.3">
      <c r="B44" s="305"/>
      <c r="C44" s="308"/>
      <c r="D44" s="56" t="s">
        <v>7</v>
      </c>
      <c r="E44" s="273"/>
    </row>
  </sheetData>
  <mergeCells count="23">
    <mergeCell ref="E41:E44"/>
    <mergeCell ref="B2:E5"/>
    <mergeCell ref="B11:E11"/>
    <mergeCell ref="B12:B14"/>
    <mergeCell ref="E12:E14"/>
    <mergeCell ref="B8:E10"/>
    <mergeCell ref="B6:E7"/>
    <mergeCell ref="D12:D13"/>
    <mergeCell ref="C12:C14"/>
    <mergeCell ref="B41:B44"/>
    <mergeCell ref="B19:B20"/>
    <mergeCell ref="C27:C32"/>
    <mergeCell ref="C33:C40"/>
    <mergeCell ref="C41:C44"/>
    <mergeCell ref="B36:B37"/>
    <mergeCell ref="E36:E38"/>
    <mergeCell ref="B33:B34"/>
    <mergeCell ref="E22:E24"/>
    <mergeCell ref="E25:E26"/>
    <mergeCell ref="C15:C26"/>
    <mergeCell ref="B21:B23"/>
    <mergeCell ref="E30:E31"/>
    <mergeCell ref="E33:E3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3"/>
  <sheetViews>
    <sheetView zoomScale="85" zoomScaleNormal="85" workbookViewId="0">
      <selection activeCell="G12" sqref="G12"/>
    </sheetView>
  </sheetViews>
  <sheetFormatPr baseColWidth="10" defaultRowHeight="15" x14ac:dyDescent="0.25"/>
  <cols>
    <col min="1" max="1" width="4.140625" customWidth="1"/>
    <col min="2" max="2" width="96.5703125" customWidth="1"/>
    <col min="3" max="31" width="4.42578125" customWidth="1"/>
    <col min="32" max="32" width="7.42578125" customWidth="1"/>
  </cols>
  <sheetData>
    <row r="1" spans="2:32" s="1" customFormat="1" ht="15.75" thickBot="1" x14ac:dyDescent="0.3"/>
    <row r="2" spans="2:32" s="1" customFormat="1" x14ac:dyDescent="0.25">
      <c r="B2" s="311" t="s">
        <v>285</v>
      </c>
    </row>
    <row r="3" spans="2:32" x14ac:dyDescent="0.25">
      <c r="B3" s="312"/>
    </row>
    <row r="4" spans="2:32" s="1" customFormat="1" x14ac:dyDescent="0.25">
      <c r="B4" s="312"/>
    </row>
    <row r="5" spans="2:32" s="1" customFormat="1" x14ac:dyDescent="0.25">
      <c r="B5" s="312"/>
    </row>
    <row r="6" spans="2:32" s="1" customFormat="1" x14ac:dyDescent="0.25">
      <c r="B6" s="312"/>
    </row>
    <row r="7" spans="2:32" s="1" customFormat="1" ht="15.75" thickBot="1" x14ac:dyDescent="0.3">
      <c r="B7" s="313"/>
    </row>
    <row r="8" spans="2:32" x14ac:dyDescent="0.25">
      <c r="B8" s="309" t="s">
        <v>114</v>
      </c>
    </row>
    <row r="9" spans="2:32" ht="15.75" thickBot="1" x14ac:dyDescent="0.3">
      <c r="B9" s="310"/>
    </row>
    <row r="10" spans="2:32" ht="27.75" customHeight="1" thickBot="1" x14ac:dyDescent="0.3">
      <c r="B10" s="78" t="s">
        <v>74</v>
      </c>
      <c r="C10" s="83">
        <v>1</v>
      </c>
      <c r="D10" s="84">
        <v>2</v>
      </c>
      <c r="E10" s="84">
        <v>3</v>
      </c>
      <c r="F10" s="84">
        <v>4</v>
      </c>
      <c r="G10" s="84">
        <v>5</v>
      </c>
      <c r="H10" s="84">
        <v>6</v>
      </c>
      <c r="I10" s="84">
        <v>7</v>
      </c>
      <c r="J10" s="84">
        <v>8</v>
      </c>
      <c r="K10" s="84">
        <v>9</v>
      </c>
      <c r="L10" s="84">
        <v>10</v>
      </c>
      <c r="M10" s="84">
        <v>11</v>
      </c>
      <c r="N10" s="84">
        <v>12</v>
      </c>
      <c r="O10" s="84">
        <v>13</v>
      </c>
      <c r="P10" s="84">
        <v>14</v>
      </c>
      <c r="Q10" s="84">
        <v>15</v>
      </c>
      <c r="R10" s="84">
        <v>16</v>
      </c>
      <c r="S10" s="84">
        <v>17</v>
      </c>
      <c r="T10" s="84">
        <v>18</v>
      </c>
      <c r="U10" s="84">
        <v>19</v>
      </c>
      <c r="V10" s="84">
        <v>20</v>
      </c>
      <c r="W10" s="84">
        <v>21</v>
      </c>
      <c r="X10" s="84">
        <v>22</v>
      </c>
      <c r="Y10" s="84">
        <v>23</v>
      </c>
      <c r="Z10" s="84">
        <v>24</v>
      </c>
      <c r="AA10" s="84">
        <v>25</v>
      </c>
      <c r="AB10" s="84">
        <v>26</v>
      </c>
      <c r="AC10" s="84">
        <v>27</v>
      </c>
      <c r="AD10" s="84">
        <v>28</v>
      </c>
      <c r="AE10" s="84">
        <v>29</v>
      </c>
      <c r="AF10" s="85">
        <v>30</v>
      </c>
    </row>
    <row r="11" spans="2:32" x14ac:dyDescent="0.25">
      <c r="B11" s="6" t="s">
        <v>57</v>
      </c>
      <c r="C11" s="12" t="s">
        <v>75</v>
      </c>
      <c r="D11" s="13" t="s">
        <v>76</v>
      </c>
      <c r="E11" s="13" t="s">
        <v>75</v>
      </c>
      <c r="F11" s="13" t="s">
        <v>75</v>
      </c>
      <c r="G11" s="13" t="s">
        <v>75</v>
      </c>
      <c r="H11" s="13" t="s">
        <v>76</v>
      </c>
      <c r="I11" s="13" t="s">
        <v>75</v>
      </c>
      <c r="J11" s="13" t="s">
        <v>76</v>
      </c>
      <c r="K11" s="13" t="s">
        <v>76</v>
      </c>
      <c r="L11" s="13" t="s">
        <v>76</v>
      </c>
      <c r="M11" s="13" t="s">
        <v>76</v>
      </c>
      <c r="N11" s="13" t="s">
        <v>76</v>
      </c>
      <c r="O11" s="13" t="s">
        <v>76</v>
      </c>
      <c r="P11" s="13" t="s">
        <v>75</v>
      </c>
      <c r="Q11" s="13" t="s">
        <v>76</v>
      </c>
      <c r="R11" s="13" t="s">
        <v>75</v>
      </c>
      <c r="S11" s="13" t="s">
        <v>76</v>
      </c>
      <c r="T11" s="13" t="s">
        <v>75</v>
      </c>
      <c r="U11" s="13" t="s">
        <v>75</v>
      </c>
      <c r="V11" s="13" t="s">
        <v>76</v>
      </c>
      <c r="W11" s="13" t="s">
        <v>76</v>
      </c>
      <c r="X11" s="13" t="s">
        <v>75</v>
      </c>
      <c r="Y11" s="13" t="s">
        <v>75</v>
      </c>
      <c r="Z11" s="13" t="s">
        <v>76</v>
      </c>
      <c r="AA11" s="13" t="s">
        <v>76</v>
      </c>
      <c r="AB11" s="13" t="s">
        <v>75</v>
      </c>
      <c r="AC11" s="13" t="s">
        <v>76</v>
      </c>
      <c r="AD11" s="13" t="s">
        <v>76</v>
      </c>
      <c r="AE11" s="13" t="s">
        <v>76</v>
      </c>
      <c r="AF11" s="14" t="s">
        <v>76</v>
      </c>
    </row>
    <row r="12" spans="2:32" x14ac:dyDescent="0.25">
      <c r="B12" s="7" t="s">
        <v>58</v>
      </c>
      <c r="C12" s="15" t="s">
        <v>75</v>
      </c>
      <c r="D12" s="35" t="s">
        <v>75</v>
      </c>
      <c r="E12" s="35" t="s">
        <v>75</v>
      </c>
      <c r="F12" s="35" t="s">
        <v>75</v>
      </c>
      <c r="G12" s="35" t="s">
        <v>75</v>
      </c>
      <c r="H12" s="35" t="s">
        <v>75</v>
      </c>
      <c r="I12" s="35" t="s">
        <v>75</v>
      </c>
      <c r="J12" s="35" t="s">
        <v>75</v>
      </c>
      <c r="K12" s="35" t="s">
        <v>75</v>
      </c>
      <c r="L12" s="35" t="s">
        <v>75</v>
      </c>
      <c r="M12" s="35" t="s">
        <v>75</v>
      </c>
      <c r="N12" s="35" t="s">
        <v>75</v>
      </c>
      <c r="O12" s="35" t="s">
        <v>75</v>
      </c>
      <c r="P12" s="35" t="s">
        <v>75</v>
      </c>
      <c r="Q12" s="35" t="s">
        <v>75</v>
      </c>
      <c r="R12" s="35" t="s">
        <v>75</v>
      </c>
      <c r="S12" s="35" t="s">
        <v>75</v>
      </c>
      <c r="T12" s="35" t="s">
        <v>75</v>
      </c>
      <c r="U12" s="35" t="s">
        <v>75</v>
      </c>
      <c r="V12" s="35" t="s">
        <v>75</v>
      </c>
      <c r="W12" s="35" t="s">
        <v>75</v>
      </c>
      <c r="X12" s="35" t="s">
        <v>75</v>
      </c>
      <c r="Y12" s="35" t="s">
        <v>75</v>
      </c>
      <c r="Z12" s="35" t="s">
        <v>76</v>
      </c>
      <c r="AA12" s="35" t="s">
        <v>75</v>
      </c>
      <c r="AB12" s="35" t="s">
        <v>75</v>
      </c>
      <c r="AC12" s="35" t="s">
        <v>75</v>
      </c>
      <c r="AD12" s="35" t="s">
        <v>75</v>
      </c>
      <c r="AE12" s="35" t="s">
        <v>75</v>
      </c>
      <c r="AF12" s="37" t="s">
        <v>75</v>
      </c>
    </row>
    <row r="13" spans="2:32" x14ac:dyDescent="0.25">
      <c r="B13" s="7" t="s">
        <v>59</v>
      </c>
      <c r="C13" s="15" t="s">
        <v>75</v>
      </c>
      <c r="D13" s="35" t="s">
        <v>76</v>
      </c>
      <c r="E13" s="35" t="s">
        <v>75</v>
      </c>
      <c r="F13" s="35" t="s">
        <v>75</v>
      </c>
      <c r="G13" s="35" t="s">
        <v>75</v>
      </c>
      <c r="H13" s="35" t="s">
        <v>75</v>
      </c>
      <c r="I13" s="35" t="s">
        <v>75</v>
      </c>
      <c r="J13" s="35" t="s">
        <v>75</v>
      </c>
      <c r="K13" s="35" t="s">
        <v>75</v>
      </c>
      <c r="L13" s="35" t="s">
        <v>75</v>
      </c>
      <c r="M13" s="35" t="s">
        <v>75</v>
      </c>
      <c r="N13" s="35" t="s">
        <v>76</v>
      </c>
      <c r="O13" s="35" t="s">
        <v>75</v>
      </c>
      <c r="P13" s="35" t="s">
        <v>75</v>
      </c>
      <c r="Q13" s="35" t="s">
        <v>75</v>
      </c>
      <c r="R13" s="35" t="s">
        <v>75</v>
      </c>
      <c r="S13" s="35" t="s">
        <v>75</v>
      </c>
      <c r="T13" s="35" t="s">
        <v>75</v>
      </c>
      <c r="U13" s="35" t="s">
        <v>75</v>
      </c>
      <c r="V13" s="35" t="s">
        <v>75</v>
      </c>
      <c r="W13" s="35" t="s">
        <v>75</v>
      </c>
      <c r="X13" s="35" t="s">
        <v>75</v>
      </c>
      <c r="Y13" s="35" t="s">
        <v>75</v>
      </c>
      <c r="Z13" s="35" t="s">
        <v>76</v>
      </c>
      <c r="AA13" s="35" t="s">
        <v>75</v>
      </c>
      <c r="AB13" s="35" t="s">
        <v>75</v>
      </c>
      <c r="AC13" s="35" t="s">
        <v>75</v>
      </c>
      <c r="AD13" s="35" t="s">
        <v>75</v>
      </c>
      <c r="AE13" s="35" t="s">
        <v>75</v>
      </c>
      <c r="AF13" s="37" t="s">
        <v>75</v>
      </c>
    </row>
    <row r="14" spans="2:32" x14ac:dyDescent="0.25">
      <c r="B14" s="7" t="s">
        <v>60</v>
      </c>
      <c r="C14" s="15" t="s">
        <v>76</v>
      </c>
      <c r="D14" s="35" t="s">
        <v>76</v>
      </c>
      <c r="E14" s="35" t="s">
        <v>75</v>
      </c>
      <c r="F14" s="35" t="s">
        <v>75</v>
      </c>
      <c r="G14" s="35" t="s">
        <v>76</v>
      </c>
      <c r="H14" s="35" t="s">
        <v>76</v>
      </c>
      <c r="I14" s="35" t="s">
        <v>76</v>
      </c>
      <c r="J14" s="35" t="s">
        <v>76</v>
      </c>
      <c r="K14" s="35" t="s">
        <v>75</v>
      </c>
      <c r="L14" s="35" t="s">
        <v>76</v>
      </c>
      <c r="M14" s="35" t="s">
        <v>76</v>
      </c>
      <c r="N14" s="35" t="s">
        <v>76</v>
      </c>
      <c r="O14" s="35" t="s">
        <v>76</v>
      </c>
      <c r="P14" s="35" t="s">
        <v>75</v>
      </c>
      <c r="Q14" s="35" t="s">
        <v>75</v>
      </c>
      <c r="R14" s="35" t="s">
        <v>75</v>
      </c>
      <c r="S14" s="35" t="s">
        <v>76</v>
      </c>
      <c r="T14" s="35" t="s">
        <v>76</v>
      </c>
      <c r="U14" s="35" t="s">
        <v>76</v>
      </c>
      <c r="V14" s="35" t="s">
        <v>76</v>
      </c>
      <c r="W14" s="35" t="s">
        <v>76</v>
      </c>
      <c r="X14" s="35" t="s">
        <v>75</v>
      </c>
      <c r="Y14" s="35" t="s">
        <v>75</v>
      </c>
      <c r="Z14" s="35" t="s">
        <v>75</v>
      </c>
      <c r="AA14" s="35" t="s">
        <v>75</v>
      </c>
      <c r="AB14" s="35" t="s">
        <v>75</v>
      </c>
      <c r="AC14" s="35" t="s">
        <v>76</v>
      </c>
      <c r="AD14" s="35" t="s">
        <v>76</v>
      </c>
      <c r="AE14" s="35" t="s">
        <v>75</v>
      </c>
      <c r="AF14" s="37" t="s">
        <v>75</v>
      </c>
    </row>
    <row r="15" spans="2:32" x14ac:dyDescent="0.25">
      <c r="B15" s="7" t="s">
        <v>61</v>
      </c>
      <c r="C15" s="15" t="s">
        <v>75</v>
      </c>
      <c r="D15" s="35" t="s">
        <v>75</v>
      </c>
      <c r="E15" s="35" t="s">
        <v>75</v>
      </c>
      <c r="F15" s="35" t="s">
        <v>75</v>
      </c>
      <c r="G15" s="35" t="s">
        <v>75</v>
      </c>
      <c r="H15" s="35" t="s">
        <v>75</v>
      </c>
      <c r="I15" s="35" t="s">
        <v>75</v>
      </c>
      <c r="J15" s="35" t="s">
        <v>75</v>
      </c>
      <c r="K15" s="35" t="s">
        <v>75</v>
      </c>
      <c r="L15" s="35" t="s">
        <v>75</v>
      </c>
      <c r="M15" s="35" t="s">
        <v>75</v>
      </c>
      <c r="N15" s="35" t="s">
        <v>75</v>
      </c>
      <c r="O15" s="35" t="s">
        <v>75</v>
      </c>
      <c r="P15" s="35" t="s">
        <v>75</v>
      </c>
      <c r="Q15" s="35" t="s">
        <v>75</v>
      </c>
      <c r="R15" s="35" t="s">
        <v>75</v>
      </c>
      <c r="S15" s="35" t="s">
        <v>75</v>
      </c>
      <c r="T15" s="35" t="s">
        <v>75</v>
      </c>
      <c r="U15" s="35" t="s">
        <v>75</v>
      </c>
      <c r="V15" s="35" t="s">
        <v>75</v>
      </c>
      <c r="W15" s="35" t="s">
        <v>75</v>
      </c>
      <c r="X15" s="35" t="s">
        <v>75</v>
      </c>
      <c r="Y15" s="35" t="s">
        <v>75</v>
      </c>
      <c r="Z15" s="35" t="s">
        <v>75</v>
      </c>
      <c r="AA15" s="35" t="s">
        <v>75</v>
      </c>
      <c r="AB15" s="35" t="s">
        <v>75</v>
      </c>
      <c r="AC15" s="35" t="s">
        <v>75</v>
      </c>
      <c r="AD15" s="35" t="s">
        <v>75</v>
      </c>
      <c r="AE15" s="35" t="s">
        <v>75</v>
      </c>
      <c r="AF15" s="37" t="s">
        <v>75</v>
      </c>
    </row>
    <row r="16" spans="2:32" x14ac:dyDescent="0.25">
      <c r="B16" s="7" t="s">
        <v>62</v>
      </c>
      <c r="C16" s="15" t="s">
        <v>76</v>
      </c>
      <c r="D16" s="35" t="s">
        <v>75</v>
      </c>
      <c r="E16" s="35" t="s">
        <v>75</v>
      </c>
      <c r="F16" s="35" t="s">
        <v>76</v>
      </c>
      <c r="G16" s="35" t="s">
        <v>75</v>
      </c>
      <c r="H16" s="35" t="s">
        <v>76</v>
      </c>
      <c r="I16" s="35" t="s">
        <v>75</v>
      </c>
      <c r="J16" s="35" t="s">
        <v>75</v>
      </c>
      <c r="K16" s="35" t="s">
        <v>75</v>
      </c>
      <c r="L16" s="35" t="s">
        <v>75</v>
      </c>
      <c r="M16" s="35" t="s">
        <v>75</v>
      </c>
      <c r="N16" s="35" t="s">
        <v>76</v>
      </c>
      <c r="O16" s="35" t="s">
        <v>76</v>
      </c>
      <c r="P16" s="35" t="s">
        <v>76</v>
      </c>
      <c r="Q16" s="35" t="s">
        <v>75</v>
      </c>
      <c r="R16" s="35" t="s">
        <v>75</v>
      </c>
      <c r="S16" s="35" t="s">
        <v>75</v>
      </c>
      <c r="T16" s="35" t="s">
        <v>75</v>
      </c>
      <c r="U16" s="35" t="s">
        <v>75</v>
      </c>
      <c r="V16" s="35" t="s">
        <v>76</v>
      </c>
      <c r="W16" s="35" t="s">
        <v>75</v>
      </c>
      <c r="X16" s="35" t="s">
        <v>76</v>
      </c>
      <c r="Y16" s="35" t="s">
        <v>76</v>
      </c>
      <c r="Z16" s="35" t="s">
        <v>75</v>
      </c>
      <c r="AA16" s="35" t="s">
        <v>75</v>
      </c>
      <c r="AB16" s="35" t="s">
        <v>75</v>
      </c>
      <c r="AC16" s="35" t="s">
        <v>76</v>
      </c>
      <c r="AD16" s="35" t="s">
        <v>76</v>
      </c>
      <c r="AE16" s="35" t="s">
        <v>76</v>
      </c>
      <c r="AF16" s="37" t="s">
        <v>76</v>
      </c>
    </row>
    <row r="17" spans="2:32" x14ac:dyDescent="0.25">
      <c r="B17" s="7" t="s">
        <v>63</v>
      </c>
      <c r="C17" s="15" t="s">
        <v>75</v>
      </c>
      <c r="D17" s="35" t="s">
        <v>75</v>
      </c>
      <c r="E17" s="35" t="s">
        <v>75</v>
      </c>
      <c r="F17" s="35" t="s">
        <v>75</v>
      </c>
      <c r="G17" s="35" t="s">
        <v>75</v>
      </c>
      <c r="H17" s="35" t="s">
        <v>75</v>
      </c>
      <c r="I17" s="35" t="s">
        <v>75</v>
      </c>
      <c r="J17" s="35" t="s">
        <v>76</v>
      </c>
      <c r="K17" s="35" t="s">
        <v>75</v>
      </c>
      <c r="L17" s="35" t="s">
        <v>75</v>
      </c>
      <c r="M17" s="35" t="s">
        <v>75</v>
      </c>
      <c r="N17" s="35" t="s">
        <v>76</v>
      </c>
      <c r="O17" s="35" t="s">
        <v>75</v>
      </c>
      <c r="P17" s="35" t="s">
        <v>75</v>
      </c>
      <c r="Q17" s="35" t="s">
        <v>76</v>
      </c>
      <c r="R17" s="35" t="s">
        <v>76</v>
      </c>
      <c r="S17" s="35" t="s">
        <v>76</v>
      </c>
      <c r="T17" s="35" t="s">
        <v>76</v>
      </c>
      <c r="U17" s="35" t="s">
        <v>75</v>
      </c>
      <c r="V17" s="35" t="s">
        <v>76</v>
      </c>
      <c r="W17" s="35" t="s">
        <v>75</v>
      </c>
      <c r="X17" s="35" t="s">
        <v>75</v>
      </c>
      <c r="Y17" s="35" t="s">
        <v>75</v>
      </c>
      <c r="Z17" s="35" t="s">
        <v>76</v>
      </c>
      <c r="AA17" s="35" t="s">
        <v>75</v>
      </c>
      <c r="AB17" s="35" t="s">
        <v>75</v>
      </c>
      <c r="AC17" s="35" t="s">
        <v>75</v>
      </c>
      <c r="AD17" s="35" t="s">
        <v>75</v>
      </c>
      <c r="AE17" s="35" t="s">
        <v>75</v>
      </c>
      <c r="AF17" s="37" t="s">
        <v>75</v>
      </c>
    </row>
    <row r="18" spans="2:32" ht="18" customHeight="1" x14ac:dyDescent="0.25">
      <c r="B18" s="8" t="s">
        <v>64</v>
      </c>
      <c r="C18" s="15" t="s">
        <v>76</v>
      </c>
      <c r="D18" s="35" t="s">
        <v>75</v>
      </c>
      <c r="E18" s="35" t="s">
        <v>75</v>
      </c>
      <c r="F18" s="35" t="s">
        <v>75</v>
      </c>
      <c r="G18" s="35" t="s">
        <v>75</v>
      </c>
      <c r="H18" s="35" t="s">
        <v>75</v>
      </c>
      <c r="I18" s="35" t="s">
        <v>75</v>
      </c>
      <c r="J18" s="35" t="s">
        <v>76</v>
      </c>
      <c r="K18" s="35" t="s">
        <v>75</v>
      </c>
      <c r="L18" s="35" t="s">
        <v>75</v>
      </c>
      <c r="M18" s="35" t="s">
        <v>75</v>
      </c>
      <c r="N18" s="35" t="s">
        <v>76</v>
      </c>
      <c r="O18" s="35" t="s">
        <v>75</v>
      </c>
      <c r="P18" s="35" t="s">
        <v>75</v>
      </c>
      <c r="Q18" s="35" t="s">
        <v>75</v>
      </c>
      <c r="R18" s="35" t="s">
        <v>75</v>
      </c>
      <c r="S18" s="35" t="s">
        <v>75</v>
      </c>
      <c r="T18" s="35" t="s">
        <v>75</v>
      </c>
      <c r="U18" s="35" t="s">
        <v>75</v>
      </c>
      <c r="V18" s="35" t="s">
        <v>75</v>
      </c>
      <c r="W18" s="35" t="s">
        <v>75</v>
      </c>
      <c r="X18" s="35" t="s">
        <v>75</v>
      </c>
      <c r="Y18" s="35" t="s">
        <v>75</v>
      </c>
      <c r="Z18" s="35" t="s">
        <v>75</v>
      </c>
      <c r="AA18" s="35" t="s">
        <v>75</v>
      </c>
      <c r="AB18" s="35" t="s">
        <v>75</v>
      </c>
      <c r="AC18" s="35" t="s">
        <v>75</v>
      </c>
      <c r="AD18" s="35" t="s">
        <v>75</v>
      </c>
      <c r="AE18" s="35" t="s">
        <v>75</v>
      </c>
      <c r="AF18" s="37" t="s">
        <v>75</v>
      </c>
    </row>
    <row r="19" spans="2:32" x14ac:dyDescent="0.25">
      <c r="B19" s="7" t="s">
        <v>65</v>
      </c>
      <c r="C19" s="15" t="s">
        <v>76</v>
      </c>
      <c r="D19" s="35" t="s">
        <v>76</v>
      </c>
      <c r="E19" s="35" t="s">
        <v>76</v>
      </c>
      <c r="F19" s="35" t="s">
        <v>76</v>
      </c>
      <c r="G19" s="35" t="s">
        <v>76</v>
      </c>
      <c r="H19" s="35" t="s">
        <v>76</v>
      </c>
      <c r="I19" s="35" t="s">
        <v>76</v>
      </c>
      <c r="J19" s="35" t="s">
        <v>76</v>
      </c>
      <c r="K19" s="35" t="s">
        <v>75</v>
      </c>
      <c r="L19" s="35" t="s">
        <v>76</v>
      </c>
      <c r="M19" s="35" t="s">
        <v>76</v>
      </c>
      <c r="N19" s="35" t="s">
        <v>76</v>
      </c>
      <c r="O19" s="35" t="s">
        <v>76</v>
      </c>
      <c r="P19" s="35" t="s">
        <v>76</v>
      </c>
      <c r="Q19" s="35" t="s">
        <v>75</v>
      </c>
      <c r="R19" s="35" t="s">
        <v>76</v>
      </c>
      <c r="S19" s="35" t="s">
        <v>76</v>
      </c>
      <c r="T19" s="35" t="s">
        <v>76</v>
      </c>
      <c r="U19" s="35" t="s">
        <v>76</v>
      </c>
      <c r="V19" s="35" t="s">
        <v>76</v>
      </c>
      <c r="W19" s="35" t="s">
        <v>76</v>
      </c>
      <c r="X19" s="35" t="s">
        <v>75</v>
      </c>
      <c r="Y19" s="35" t="s">
        <v>75</v>
      </c>
      <c r="Z19" s="35" t="s">
        <v>75</v>
      </c>
      <c r="AA19" s="35" t="s">
        <v>75</v>
      </c>
      <c r="AB19" s="35" t="s">
        <v>75</v>
      </c>
      <c r="AC19" s="35" t="s">
        <v>76</v>
      </c>
      <c r="AD19" s="35" t="s">
        <v>75</v>
      </c>
      <c r="AE19" s="35" t="s">
        <v>75</v>
      </c>
      <c r="AF19" s="37" t="s">
        <v>75</v>
      </c>
    </row>
    <row r="20" spans="2:32" x14ac:dyDescent="0.25">
      <c r="B20" s="7" t="s">
        <v>66</v>
      </c>
      <c r="C20" s="15" t="s">
        <v>76</v>
      </c>
      <c r="D20" s="35" t="s">
        <v>75</v>
      </c>
      <c r="E20" s="35" t="s">
        <v>75</v>
      </c>
      <c r="F20" s="35" t="s">
        <v>75</v>
      </c>
      <c r="G20" s="35" t="s">
        <v>75</v>
      </c>
      <c r="H20" s="35" t="s">
        <v>75</v>
      </c>
      <c r="I20" s="35" t="s">
        <v>75</v>
      </c>
      <c r="J20" s="35" t="s">
        <v>75</v>
      </c>
      <c r="K20" s="35" t="s">
        <v>75</v>
      </c>
      <c r="L20" s="35" t="s">
        <v>76</v>
      </c>
      <c r="M20" s="35" t="s">
        <v>75</v>
      </c>
      <c r="N20" s="35" t="s">
        <v>75</v>
      </c>
      <c r="O20" s="35" t="s">
        <v>75</v>
      </c>
      <c r="P20" s="35" t="s">
        <v>75</v>
      </c>
      <c r="Q20" s="35" t="s">
        <v>75</v>
      </c>
      <c r="R20" s="35" t="s">
        <v>75</v>
      </c>
      <c r="S20" s="35" t="s">
        <v>76</v>
      </c>
      <c r="T20" s="35" t="s">
        <v>75</v>
      </c>
      <c r="U20" s="35" t="s">
        <v>75</v>
      </c>
      <c r="V20" s="35" t="s">
        <v>75</v>
      </c>
      <c r="W20" s="35" t="s">
        <v>75</v>
      </c>
      <c r="X20" s="35" t="s">
        <v>75</v>
      </c>
      <c r="Y20" s="35" t="s">
        <v>75</v>
      </c>
      <c r="Z20" s="35" t="s">
        <v>75</v>
      </c>
      <c r="AA20" s="35" t="s">
        <v>75</v>
      </c>
      <c r="AB20" s="35" t="s">
        <v>75</v>
      </c>
      <c r="AC20" s="35" t="s">
        <v>75</v>
      </c>
      <c r="AD20" s="35" t="s">
        <v>75</v>
      </c>
      <c r="AE20" s="35" t="s">
        <v>75</v>
      </c>
      <c r="AF20" s="37" t="s">
        <v>75</v>
      </c>
    </row>
    <row r="21" spans="2:32" x14ac:dyDescent="0.25">
      <c r="B21" s="7" t="s">
        <v>67</v>
      </c>
      <c r="C21" s="15" t="s">
        <v>75</v>
      </c>
      <c r="D21" s="35" t="s">
        <v>75</v>
      </c>
      <c r="E21" s="35" t="s">
        <v>75</v>
      </c>
      <c r="F21" s="35" t="s">
        <v>75</v>
      </c>
      <c r="G21" s="35" t="s">
        <v>75</v>
      </c>
      <c r="H21" s="35" t="s">
        <v>75</v>
      </c>
      <c r="I21" s="35" t="s">
        <v>75</v>
      </c>
      <c r="J21" s="35" t="s">
        <v>75</v>
      </c>
      <c r="K21" s="35" t="s">
        <v>75</v>
      </c>
      <c r="L21" s="35" t="s">
        <v>75</v>
      </c>
      <c r="M21" s="35" t="s">
        <v>75</v>
      </c>
      <c r="N21" s="35" t="s">
        <v>75</v>
      </c>
      <c r="O21" s="35" t="s">
        <v>75</v>
      </c>
      <c r="P21" s="35" t="s">
        <v>75</v>
      </c>
      <c r="Q21" s="35" t="s">
        <v>75</v>
      </c>
      <c r="R21" s="35" t="s">
        <v>75</v>
      </c>
      <c r="S21" s="35" t="s">
        <v>76</v>
      </c>
      <c r="T21" s="35" t="s">
        <v>76</v>
      </c>
      <c r="U21" s="35" t="s">
        <v>75</v>
      </c>
      <c r="V21" s="35" t="s">
        <v>75</v>
      </c>
      <c r="W21" s="35" t="s">
        <v>75</v>
      </c>
      <c r="X21" s="35" t="s">
        <v>75</v>
      </c>
      <c r="Y21" s="35" t="s">
        <v>75</v>
      </c>
      <c r="Z21" s="35" t="s">
        <v>75</v>
      </c>
      <c r="AA21" s="35" t="s">
        <v>75</v>
      </c>
      <c r="AB21" s="35" t="s">
        <v>75</v>
      </c>
      <c r="AC21" s="35" t="s">
        <v>75</v>
      </c>
      <c r="AD21" s="35" t="s">
        <v>75</v>
      </c>
      <c r="AE21" s="35" t="s">
        <v>75</v>
      </c>
      <c r="AF21" s="37" t="s">
        <v>75</v>
      </c>
    </row>
    <row r="22" spans="2:32" x14ac:dyDescent="0.25">
      <c r="B22" s="7" t="s">
        <v>68</v>
      </c>
      <c r="C22" s="15" t="s">
        <v>75</v>
      </c>
      <c r="D22" s="35" t="s">
        <v>75</v>
      </c>
      <c r="E22" s="35" t="s">
        <v>75</v>
      </c>
      <c r="F22" s="35" t="s">
        <v>75</v>
      </c>
      <c r="G22" s="35" t="s">
        <v>75</v>
      </c>
      <c r="H22" s="35" t="s">
        <v>75</v>
      </c>
      <c r="I22" s="35" t="s">
        <v>75</v>
      </c>
      <c r="J22" s="35" t="s">
        <v>75</v>
      </c>
      <c r="K22" s="35" t="s">
        <v>75</v>
      </c>
      <c r="L22" s="35" t="s">
        <v>76</v>
      </c>
      <c r="M22" s="35" t="s">
        <v>75</v>
      </c>
      <c r="N22" s="35" t="s">
        <v>75</v>
      </c>
      <c r="O22" s="35" t="s">
        <v>75</v>
      </c>
      <c r="P22" s="35" t="s">
        <v>75</v>
      </c>
      <c r="Q22" s="35" t="s">
        <v>75</v>
      </c>
      <c r="R22" s="35" t="s">
        <v>75</v>
      </c>
      <c r="S22" s="35" t="s">
        <v>76</v>
      </c>
      <c r="T22" s="35" t="s">
        <v>76</v>
      </c>
      <c r="U22" s="35" t="s">
        <v>75</v>
      </c>
      <c r="V22" s="35" t="s">
        <v>75</v>
      </c>
      <c r="W22" s="35" t="s">
        <v>75</v>
      </c>
      <c r="X22" s="35" t="s">
        <v>75</v>
      </c>
      <c r="Y22" s="35" t="s">
        <v>75</v>
      </c>
      <c r="Z22" s="35" t="s">
        <v>75</v>
      </c>
      <c r="AA22" s="35" t="s">
        <v>75</v>
      </c>
      <c r="AB22" s="35" t="s">
        <v>75</v>
      </c>
      <c r="AC22" s="35" t="s">
        <v>75</v>
      </c>
      <c r="AD22" s="35" t="s">
        <v>75</v>
      </c>
      <c r="AE22" s="35" t="s">
        <v>75</v>
      </c>
      <c r="AF22" s="37" t="s">
        <v>75</v>
      </c>
    </row>
    <row r="23" spans="2:32" x14ac:dyDescent="0.25">
      <c r="B23" s="7" t="s">
        <v>69</v>
      </c>
      <c r="C23" s="15" t="s">
        <v>76</v>
      </c>
      <c r="D23" s="35" t="s">
        <v>75</v>
      </c>
      <c r="E23" s="35" t="s">
        <v>75</v>
      </c>
      <c r="F23" s="35" t="s">
        <v>75</v>
      </c>
      <c r="G23" s="35" t="s">
        <v>75</v>
      </c>
      <c r="H23" s="35" t="s">
        <v>75</v>
      </c>
      <c r="I23" s="35" t="s">
        <v>75</v>
      </c>
      <c r="J23" s="35" t="s">
        <v>75</v>
      </c>
      <c r="K23" s="35" t="s">
        <v>75</v>
      </c>
      <c r="L23" s="35" t="s">
        <v>75</v>
      </c>
      <c r="M23" s="35" t="s">
        <v>75</v>
      </c>
      <c r="N23" s="35" t="s">
        <v>75</v>
      </c>
      <c r="O23" s="35" t="s">
        <v>75</v>
      </c>
      <c r="P23" s="35" t="s">
        <v>75</v>
      </c>
      <c r="Q23" s="35" t="s">
        <v>75</v>
      </c>
      <c r="R23" s="35" t="s">
        <v>75</v>
      </c>
      <c r="S23" s="35" t="s">
        <v>76</v>
      </c>
      <c r="T23" s="35" t="s">
        <v>76</v>
      </c>
      <c r="U23" s="35" t="s">
        <v>75</v>
      </c>
      <c r="V23" s="35" t="s">
        <v>75</v>
      </c>
      <c r="W23" s="35" t="s">
        <v>75</v>
      </c>
      <c r="X23" s="35" t="s">
        <v>75</v>
      </c>
      <c r="Y23" s="35" t="s">
        <v>75</v>
      </c>
      <c r="Z23" s="35" t="s">
        <v>75</v>
      </c>
      <c r="AA23" s="35" t="s">
        <v>75</v>
      </c>
      <c r="AB23" s="35" t="s">
        <v>75</v>
      </c>
      <c r="AC23" s="35" t="s">
        <v>76</v>
      </c>
      <c r="AD23" s="35" t="s">
        <v>75</v>
      </c>
      <c r="AE23" s="35" t="s">
        <v>75</v>
      </c>
      <c r="AF23" s="37" t="s">
        <v>75</v>
      </c>
    </row>
    <row r="24" spans="2:32" x14ac:dyDescent="0.25">
      <c r="B24" s="9" t="s">
        <v>70</v>
      </c>
      <c r="C24" s="15" t="s">
        <v>75</v>
      </c>
      <c r="D24" s="35" t="s">
        <v>75</v>
      </c>
      <c r="E24" s="35" t="s">
        <v>75</v>
      </c>
      <c r="F24" s="35" t="s">
        <v>75</v>
      </c>
      <c r="G24" s="35" t="s">
        <v>76</v>
      </c>
      <c r="H24" s="35" t="s">
        <v>76</v>
      </c>
      <c r="I24" s="35" t="s">
        <v>76</v>
      </c>
      <c r="J24" s="35" t="s">
        <v>76</v>
      </c>
      <c r="K24" s="35" t="s">
        <v>75</v>
      </c>
      <c r="L24" s="35" t="s">
        <v>76</v>
      </c>
      <c r="M24" s="35" t="s">
        <v>76</v>
      </c>
      <c r="N24" s="35" t="s">
        <v>76</v>
      </c>
      <c r="O24" s="35" t="s">
        <v>76</v>
      </c>
      <c r="P24" s="35" t="s">
        <v>76</v>
      </c>
      <c r="Q24" s="35" t="s">
        <v>75</v>
      </c>
      <c r="R24" s="35" t="s">
        <v>76</v>
      </c>
      <c r="S24" s="35" t="s">
        <v>76</v>
      </c>
      <c r="T24" s="35" t="s">
        <v>76</v>
      </c>
      <c r="U24" s="35" t="s">
        <v>76</v>
      </c>
      <c r="V24" s="35" t="s">
        <v>76</v>
      </c>
      <c r="W24" s="35" t="s">
        <v>76</v>
      </c>
      <c r="X24" s="35" t="s">
        <v>76</v>
      </c>
      <c r="Y24" s="35" t="s">
        <v>76</v>
      </c>
      <c r="Z24" s="35" t="s">
        <v>76</v>
      </c>
      <c r="AA24" s="35" t="s">
        <v>76</v>
      </c>
      <c r="AB24" s="35" t="s">
        <v>76</v>
      </c>
      <c r="AC24" s="35" t="s">
        <v>76</v>
      </c>
      <c r="AD24" s="35" t="s">
        <v>76</v>
      </c>
      <c r="AE24" s="35" t="s">
        <v>75</v>
      </c>
      <c r="AF24" s="37" t="s">
        <v>75</v>
      </c>
    </row>
    <row r="25" spans="2:32" x14ac:dyDescent="0.25">
      <c r="B25" s="7" t="s">
        <v>71</v>
      </c>
      <c r="C25" s="15" t="s">
        <v>76</v>
      </c>
      <c r="D25" s="35" t="s">
        <v>76</v>
      </c>
      <c r="E25" s="35" t="s">
        <v>76</v>
      </c>
      <c r="F25" s="35" t="s">
        <v>76</v>
      </c>
      <c r="G25" s="35" t="s">
        <v>76</v>
      </c>
      <c r="H25" s="35" t="s">
        <v>76</v>
      </c>
      <c r="I25" s="35" t="s">
        <v>76</v>
      </c>
      <c r="J25" s="35" t="s">
        <v>76</v>
      </c>
      <c r="K25" s="35" t="s">
        <v>76</v>
      </c>
      <c r="L25" s="35" t="s">
        <v>76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5" t="s">
        <v>76</v>
      </c>
      <c r="T25" s="35" t="s">
        <v>76</v>
      </c>
      <c r="U25" s="35" t="s">
        <v>76</v>
      </c>
      <c r="V25" s="35" t="s">
        <v>76</v>
      </c>
      <c r="W25" s="35" t="s">
        <v>76</v>
      </c>
      <c r="X25" s="35" t="s">
        <v>76</v>
      </c>
      <c r="Y25" s="35" t="s">
        <v>76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 t="s">
        <v>76</v>
      </c>
      <c r="AE25" s="35" t="s">
        <v>76</v>
      </c>
      <c r="AF25" s="37" t="s">
        <v>76</v>
      </c>
    </row>
    <row r="26" spans="2:32" ht="15.75" thickBot="1" x14ac:dyDescent="0.3">
      <c r="B26" s="10" t="s">
        <v>72</v>
      </c>
      <c r="C26" s="16" t="s">
        <v>75</v>
      </c>
      <c r="D26" s="45" t="s">
        <v>75</v>
      </c>
      <c r="E26" s="45" t="s">
        <v>75</v>
      </c>
      <c r="F26" s="45" t="s">
        <v>75</v>
      </c>
      <c r="G26" s="45" t="s">
        <v>75</v>
      </c>
      <c r="H26" s="45" t="s">
        <v>75</v>
      </c>
      <c r="I26" s="45" t="s">
        <v>75</v>
      </c>
      <c r="J26" s="45" t="s">
        <v>75</v>
      </c>
      <c r="K26" s="45" t="s">
        <v>75</v>
      </c>
      <c r="L26" s="45" t="s">
        <v>75</v>
      </c>
      <c r="M26" s="45" t="s">
        <v>75</v>
      </c>
      <c r="N26" s="45" t="s">
        <v>75</v>
      </c>
      <c r="O26" s="45" t="s">
        <v>75</v>
      </c>
      <c r="P26" s="45" t="s">
        <v>75</v>
      </c>
      <c r="Q26" s="45" t="s">
        <v>75</v>
      </c>
      <c r="R26" s="45" t="s">
        <v>75</v>
      </c>
      <c r="S26" s="45" t="s">
        <v>75</v>
      </c>
      <c r="T26" s="45" t="s">
        <v>75</v>
      </c>
      <c r="U26" s="45" t="s">
        <v>75</v>
      </c>
      <c r="V26" s="45" t="s">
        <v>75</v>
      </c>
      <c r="W26" s="45" t="s">
        <v>75</v>
      </c>
      <c r="X26" s="45" t="s">
        <v>75</v>
      </c>
      <c r="Y26" s="45" t="s">
        <v>75</v>
      </c>
      <c r="Z26" s="45" t="s">
        <v>75</v>
      </c>
      <c r="AA26" s="45" t="s">
        <v>75</v>
      </c>
      <c r="AB26" s="45" t="s">
        <v>75</v>
      </c>
      <c r="AC26" s="45" t="s">
        <v>75</v>
      </c>
      <c r="AD26" s="45" t="s">
        <v>75</v>
      </c>
      <c r="AE26" s="45" t="s">
        <v>75</v>
      </c>
      <c r="AF26" s="17" t="s">
        <v>75</v>
      </c>
    </row>
    <row r="27" spans="2:32" ht="24" thickBot="1" x14ac:dyDescent="0.4">
      <c r="B27" s="80" t="s">
        <v>73</v>
      </c>
      <c r="C27" s="76">
        <v>10</v>
      </c>
      <c r="D27" s="77">
        <v>20</v>
      </c>
      <c r="E27" s="76">
        <v>20</v>
      </c>
      <c r="F27" s="77">
        <v>20</v>
      </c>
      <c r="G27" s="76">
        <v>20</v>
      </c>
      <c r="H27" s="77">
        <v>20</v>
      </c>
      <c r="I27" s="76">
        <v>20</v>
      </c>
      <c r="J27" s="77">
        <v>10</v>
      </c>
      <c r="K27" s="76">
        <v>20</v>
      </c>
      <c r="L27" s="77">
        <v>10</v>
      </c>
      <c r="M27" s="76">
        <v>20</v>
      </c>
      <c r="N27" s="77">
        <v>10</v>
      </c>
      <c r="O27" s="76">
        <v>20</v>
      </c>
      <c r="P27" s="77">
        <v>20</v>
      </c>
      <c r="Q27" s="76">
        <v>20</v>
      </c>
      <c r="R27" s="77">
        <v>20</v>
      </c>
      <c r="S27" s="76">
        <v>10</v>
      </c>
      <c r="T27" s="77">
        <v>10</v>
      </c>
      <c r="U27" s="76">
        <v>20</v>
      </c>
      <c r="V27" s="77">
        <v>10</v>
      </c>
      <c r="W27" s="76">
        <v>20</v>
      </c>
      <c r="X27" s="77">
        <v>20</v>
      </c>
      <c r="Y27" s="76">
        <v>20</v>
      </c>
      <c r="Z27" s="77">
        <v>20</v>
      </c>
      <c r="AA27" s="76">
        <v>20</v>
      </c>
      <c r="AB27" s="77">
        <v>20</v>
      </c>
      <c r="AC27" s="76">
        <v>10</v>
      </c>
      <c r="AD27" s="77">
        <v>20</v>
      </c>
      <c r="AE27" s="76">
        <v>20</v>
      </c>
      <c r="AF27" s="86">
        <v>20</v>
      </c>
    </row>
    <row r="29" spans="2:32" ht="15.75" thickBot="1" x14ac:dyDescent="0.3">
      <c r="B29" s="11"/>
    </row>
    <row r="30" spans="2:32" ht="21" thickBot="1" x14ac:dyDescent="0.35">
      <c r="B30" s="79" t="s">
        <v>113</v>
      </c>
    </row>
    <row r="31" spans="2:32" ht="15.75" x14ac:dyDescent="0.25">
      <c r="B31" s="81" t="s">
        <v>110</v>
      </c>
    </row>
    <row r="32" spans="2:32" ht="15.75" x14ac:dyDescent="0.25">
      <c r="B32" s="81" t="s">
        <v>111</v>
      </c>
    </row>
    <row r="33" spans="2:2" ht="20.25" customHeight="1" thickBot="1" x14ac:dyDescent="0.3">
      <c r="B33" s="82" t="s">
        <v>112</v>
      </c>
    </row>
  </sheetData>
  <mergeCells count="2">
    <mergeCell ref="B8:B9"/>
    <mergeCell ref="B2:B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workbookViewId="0">
      <selection activeCell="L11" sqref="L11"/>
    </sheetView>
  </sheetViews>
  <sheetFormatPr baseColWidth="10" defaultRowHeight="15" x14ac:dyDescent="0.25"/>
  <cols>
    <col min="1" max="1" width="3.28515625" customWidth="1"/>
    <col min="2" max="2" width="5.28515625" customWidth="1"/>
    <col min="3" max="3" width="74.28515625" customWidth="1"/>
    <col min="4" max="4" width="7.5703125" customWidth="1"/>
    <col min="5" max="5" width="5.42578125" customWidth="1"/>
    <col min="6" max="6" width="5.28515625" customWidth="1"/>
    <col min="7" max="7" width="12" customWidth="1"/>
    <col min="8" max="8" width="17.7109375" customWidth="1"/>
  </cols>
  <sheetData>
    <row r="1" spans="2:11" s="1" customFormat="1" ht="15.75" thickBot="1" x14ac:dyDescent="0.3"/>
    <row r="2" spans="2:11" s="1" customFormat="1" ht="15" customHeight="1" x14ac:dyDescent="0.25">
      <c r="B2" s="314" t="s">
        <v>287</v>
      </c>
      <c r="C2" s="315"/>
      <c r="D2" s="315"/>
      <c r="E2" s="315"/>
      <c r="F2" s="315"/>
      <c r="G2" s="315"/>
      <c r="H2" s="316"/>
    </row>
    <row r="3" spans="2:11" x14ac:dyDescent="0.25">
      <c r="B3" s="317"/>
      <c r="C3" s="318"/>
      <c r="D3" s="318"/>
      <c r="E3" s="318"/>
      <c r="F3" s="318"/>
      <c r="G3" s="318"/>
      <c r="H3" s="319"/>
    </row>
    <row r="4" spans="2:11" s="1" customFormat="1" x14ac:dyDescent="0.25">
      <c r="B4" s="317"/>
      <c r="C4" s="318"/>
      <c r="D4" s="318"/>
      <c r="E4" s="318"/>
      <c r="F4" s="318"/>
      <c r="G4" s="318"/>
      <c r="H4" s="319"/>
    </row>
    <row r="5" spans="2:11" x14ac:dyDescent="0.25">
      <c r="B5" s="317"/>
      <c r="C5" s="318"/>
      <c r="D5" s="318"/>
      <c r="E5" s="318"/>
      <c r="F5" s="318"/>
      <c r="G5" s="318"/>
      <c r="H5" s="319"/>
    </row>
    <row r="6" spans="2:11" x14ac:dyDescent="0.25">
      <c r="B6" s="317"/>
      <c r="C6" s="318"/>
      <c r="D6" s="318"/>
      <c r="E6" s="318"/>
      <c r="F6" s="318"/>
      <c r="G6" s="318"/>
      <c r="H6" s="319"/>
    </row>
    <row r="7" spans="2:11" ht="9.75" customHeight="1" thickBot="1" x14ac:dyDescent="0.3">
      <c r="B7" s="317"/>
      <c r="C7" s="318"/>
      <c r="D7" s="318"/>
      <c r="E7" s="318"/>
      <c r="F7" s="318"/>
      <c r="G7" s="318"/>
      <c r="H7" s="319"/>
    </row>
    <row r="8" spans="2:11" ht="22.5" customHeight="1" thickBot="1" x14ac:dyDescent="0.3">
      <c r="B8" s="325" t="s">
        <v>282</v>
      </c>
      <c r="C8" s="326"/>
      <c r="D8" s="326"/>
      <c r="E8" s="326"/>
      <c r="F8" s="326"/>
      <c r="G8" s="326"/>
      <c r="H8" s="327"/>
    </row>
    <row r="9" spans="2:11" ht="15" customHeight="1" thickBot="1" x14ac:dyDescent="0.3">
      <c r="B9" s="321" t="s">
        <v>10</v>
      </c>
      <c r="C9" s="322"/>
      <c r="D9" s="328" t="s">
        <v>116</v>
      </c>
      <c r="E9" s="329"/>
      <c r="F9" s="329"/>
      <c r="G9" s="329"/>
      <c r="H9" s="330"/>
    </row>
    <row r="10" spans="2:11" ht="15" customHeight="1" thickBot="1" x14ac:dyDescent="0.3">
      <c r="B10" s="323"/>
      <c r="C10" s="324"/>
      <c r="D10" s="331" t="s">
        <v>117</v>
      </c>
      <c r="E10" s="332"/>
      <c r="F10" s="332"/>
      <c r="G10" s="332"/>
      <c r="H10" s="333"/>
    </row>
    <row r="11" spans="2:11" ht="55.5" customHeight="1" thickBot="1" x14ac:dyDescent="0.3">
      <c r="B11" s="121" t="s">
        <v>0</v>
      </c>
      <c r="C11" s="122" t="s">
        <v>12</v>
      </c>
      <c r="D11" s="117" t="s">
        <v>80</v>
      </c>
      <c r="E11" s="118" t="s">
        <v>97</v>
      </c>
      <c r="F11" s="119" t="s">
        <v>118</v>
      </c>
      <c r="G11" s="120" t="s">
        <v>119</v>
      </c>
      <c r="H11" s="123"/>
      <c r="K11" s="42"/>
    </row>
    <row r="12" spans="2:11" ht="20.25" customHeight="1" x14ac:dyDescent="0.25">
      <c r="B12" s="87">
        <v>1</v>
      </c>
      <c r="C12" s="95" t="s">
        <v>312</v>
      </c>
      <c r="D12" s="97">
        <v>3</v>
      </c>
      <c r="E12" s="98">
        <v>10</v>
      </c>
      <c r="F12" s="98">
        <f>D12*E12</f>
        <v>30</v>
      </c>
      <c r="G12" s="111" t="s">
        <v>122</v>
      </c>
      <c r="H12" s="334" t="s">
        <v>336</v>
      </c>
    </row>
    <row r="13" spans="2:11" ht="16.5" customHeight="1" x14ac:dyDescent="0.25">
      <c r="B13" s="88">
        <v>2</v>
      </c>
      <c r="C13" s="92" t="s">
        <v>310</v>
      </c>
      <c r="D13" s="90">
        <v>3</v>
      </c>
      <c r="E13" s="91">
        <v>20</v>
      </c>
      <c r="F13" s="91">
        <f>D13*E13</f>
        <v>60</v>
      </c>
      <c r="G13" s="112" t="s">
        <v>122</v>
      </c>
      <c r="H13" s="335"/>
    </row>
    <row r="14" spans="2:11" x14ac:dyDescent="0.25">
      <c r="B14" s="88">
        <v>3</v>
      </c>
      <c r="C14" s="92" t="s">
        <v>311</v>
      </c>
      <c r="D14" s="90">
        <v>1</v>
      </c>
      <c r="E14" s="91">
        <v>20</v>
      </c>
      <c r="F14" s="91">
        <f t="shared" ref="F14:F41" si="0">D14*E14</f>
        <v>20</v>
      </c>
      <c r="G14" s="112" t="s">
        <v>120</v>
      </c>
      <c r="H14" s="335"/>
    </row>
    <row r="15" spans="2:11" ht="16.5" customHeight="1" x14ac:dyDescent="0.25">
      <c r="B15" s="88">
        <v>4</v>
      </c>
      <c r="C15" s="104" t="s">
        <v>313</v>
      </c>
      <c r="D15" s="90">
        <v>2</v>
      </c>
      <c r="E15" s="91">
        <v>20</v>
      </c>
      <c r="F15" s="91">
        <f t="shared" si="0"/>
        <v>40</v>
      </c>
      <c r="G15" s="112" t="s">
        <v>122</v>
      </c>
      <c r="H15" s="335"/>
    </row>
    <row r="16" spans="2:11" ht="18" customHeight="1" x14ac:dyDescent="0.25">
      <c r="B16" s="88">
        <v>5</v>
      </c>
      <c r="C16" s="92" t="s">
        <v>314</v>
      </c>
      <c r="D16" s="90">
        <v>3</v>
      </c>
      <c r="E16" s="91">
        <v>20</v>
      </c>
      <c r="F16" s="91">
        <f t="shared" si="0"/>
        <v>60</v>
      </c>
      <c r="G16" s="112" t="s">
        <v>123</v>
      </c>
      <c r="H16" s="335"/>
    </row>
    <row r="17" spans="2:8" ht="14.25" customHeight="1" x14ac:dyDescent="0.25">
      <c r="B17" s="88">
        <v>6</v>
      </c>
      <c r="C17" s="92" t="s">
        <v>315</v>
      </c>
      <c r="D17" s="90">
        <v>3</v>
      </c>
      <c r="E17" s="91">
        <v>20</v>
      </c>
      <c r="F17" s="91">
        <f t="shared" si="0"/>
        <v>60</v>
      </c>
      <c r="G17" s="112" t="s">
        <v>123</v>
      </c>
      <c r="H17" s="335"/>
    </row>
    <row r="18" spans="2:8" x14ac:dyDescent="0.25">
      <c r="B18" s="88">
        <v>7</v>
      </c>
      <c r="C18" s="92" t="s">
        <v>316</v>
      </c>
      <c r="D18" s="90">
        <v>3</v>
      </c>
      <c r="E18" s="91">
        <v>20</v>
      </c>
      <c r="F18" s="91">
        <f t="shared" si="0"/>
        <v>60</v>
      </c>
      <c r="G18" s="112" t="s">
        <v>123</v>
      </c>
      <c r="H18" s="335"/>
    </row>
    <row r="19" spans="2:8" x14ac:dyDescent="0.25">
      <c r="B19" s="88">
        <v>8</v>
      </c>
      <c r="C19" s="92" t="s">
        <v>317</v>
      </c>
      <c r="D19" s="90">
        <v>2</v>
      </c>
      <c r="E19" s="91">
        <v>10</v>
      </c>
      <c r="F19" s="91">
        <f t="shared" si="0"/>
        <v>20</v>
      </c>
      <c r="G19" s="112" t="s">
        <v>120</v>
      </c>
      <c r="H19" s="335"/>
    </row>
    <row r="20" spans="2:8" ht="22.5" x14ac:dyDescent="0.25">
      <c r="B20" s="88">
        <v>9</v>
      </c>
      <c r="C20" s="92" t="s">
        <v>291</v>
      </c>
      <c r="D20" s="90">
        <v>3</v>
      </c>
      <c r="E20" s="91">
        <v>20</v>
      </c>
      <c r="F20" s="91">
        <f t="shared" si="0"/>
        <v>60</v>
      </c>
      <c r="G20" s="112" t="s">
        <v>123</v>
      </c>
      <c r="H20" s="335"/>
    </row>
    <row r="21" spans="2:8" x14ac:dyDescent="0.25">
      <c r="B21" s="88">
        <v>10</v>
      </c>
      <c r="C21" s="92" t="s">
        <v>318</v>
      </c>
      <c r="D21" s="90">
        <v>2</v>
      </c>
      <c r="E21" s="91">
        <v>10</v>
      </c>
      <c r="F21" s="91">
        <f t="shared" si="0"/>
        <v>20</v>
      </c>
      <c r="G21" s="112" t="s">
        <v>120</v>
      </c>
      <c r="H21" s="335"/>
    </row>
    <row r="22" spans="2:8" x14ac:dyDescent="0.25">
      <c r="B22" s="88">
        <v>11</v>
      </c>
      <c r="C22" s="92" t="s">
        <v>319</v>
      </c>
      <c r="D22" s="90">
        <v>2</v>
      </c>
      <c r="E22" s="91">
        <v>20</v>
      </c>
      <c r="F22" s="91">
        <f t="shared" si="0"/>
        <v>40</v>
      </c>
      <c r="G22" s="112" t="s">
        <v>122</v>
      </c>
      <c r="H22" s="335"/>
    </row>
    <row r="23" spans="2:8" ht="15.75" thickBot="1" x14ac:dyDescent="0.3">
      <c r="B23" s="88">
        <v>12</v>
      </c>
      <c r="C23" s="105" t="s">
        <v>320</v>
      </c>
      <c r="D23" s="106">
        <v>2</v>
      </c>
      <c r="E23" s="107">
        <v>10</v>
      </c>
      <c r="F23" s="107">
        <f t="shared" si="0"/>
        <v>20</v>
      </c>
      <c r="G23" s="113" t="s">
        <v>120</v>
      </c>
      <c r="H23" s="336"/>
    </row>
    <row r="24" spans="2:8" ht="15" customHeight="1" x14ac:dyDescent="0.25">
      <c r="B24" s="88">
        <v>13</v>
      </c>
      <c r="C24" s="96" t="s">
        <v>321</v>
      </c>
      <c r="D24" s="97">
        <v>3</v>
      </c>
      <c r="E24" s="98">
        <v>20</v>
      </c>
      <c r="F24" s="98">
        <f t="shared" si="0"/>
        <v>60</v>
      </c>
      <c r="G24" s="111" t="s">
        <v>123</v>
      </c>
      <c r="H24" s="334" t="s">
        <v>14</v>
      </c>
    </row>
    <row r="25" spans="2:8" x14ac:dyDescent="0.25">
      <c r="B25" s="88">
        <v>14</v>
      </c>
      <c r="C25" s="99" t="s">
        <v>322</v>
      </c>
      <c r="D25" s="90">
        <v>3</v>
      </c>
      <c r="E25" s="91">
        <v>20</v>
      </c>
      <c r="F25" s="91">
        <f t="shared" si="0"/>
        <v>60</v>
      </c>
      <c r="G25" s="112" t="s">
        <v>123</v>
      </c>
      <c r="H25" s="335"/>
    </row>
    <row r="26" spans="2:8" x14ac:dyDescent="0.25">
      <c r="B26" s="88">
        <v>15</v>
      </c>
      <c r="C26" s="99" t="s">
        <v>323</v>
      </c>
      <c r="D26" s="90">
        <v>2</v>
      </c>
      <c r="E26" s="91">
        <v>20</v>
      </c>
      <c r="F26" s="91">
        <f t="shared" si="0"/>
        <v>40</v>
      </c>
      <c r="G26" s="112" t="s">
        <v>122</v>
      </c>
      <c r="H26" s="335"/>
    </row>
    <row r="27" spans="2:8" ht="20.25" customHeight="1" x14ac:dyDescent="0.25">
      <c r="B27" s="88">
        <v>16</v>
      </c>
      <c r="C27" s="99" t="s">
        <v>292</v>
      </c>
      <c r="D27" s="90">
        <v>2</v>
      </c>
      <c r="E27" s="91">
        <v>10</v>
      </c>
      <c r="F27" s="91">
        <f t="shared" si="0"/>
        <v>20</v>
      </c>
      <c r="G27" s="112" t="s">
        <v>120</v>
      </c>
      <c r="H27" s="335"/>
    </row>
    <row r="28" spans="2:8" x14ac:dyDescent="0.25">
      <c r="B28" s="88">
        <v>17</v>
      </c>
      <c r="C28" s="99" t="s">
        <v>293</v>
      </c>
      <c r="D28" s="90">
        <v>3</v>
      </c>
      <c r="E28" s="91">
        <v>10</v>
      </c>
      <c r="F28" s="91">
        <f t="shared" si="0"/>
        <v>30</v>
      </c>
      <c r="G28" s="112" t="s">
        <v>122</v>
      </c>
      <c r="H28" s="335"/>
    </row>
    <row r="29" spans="2:8" ht="14.25" customHeight="1" thickBot="1" x14ac:dyDescent="0.3">
      <c r="B29" s="88">
        <v>18</v>
      </c>
      <c r="C29" s="100" t="s">
        <v>324</v>
      </c>
      <c r="D29" s="101">
        <v>3</v>
      </c>
      <c r="E29" s="102">
        <v>20</v>
      </c>
      <c r="F29" s="102">
        <f t="shared" si="0"/>
        <v>60</v>
      </c>
      <c r="G29" s="114" t="s">
        <v>123</v>
      </c>
      <c r="H29" s="336"/>
    </row>
    <row r="30" spans="2:8" ht="15" customHeight="1" x14ac:dyDescent="0.25">
      <c r="B30" s="88">
        <v>19</v>
      </c>
      <c r="C30" s="108" t="s">
        <v>294</v>
      </c>
      <c r="D30" s="109">
        <v>3</v>
      </c>
      <c r="E30" s="110">
        <v>20</v>
      </c>
      <c r="F30" s="110">
        <f t="shared" si="0"/>
        <v>60</v>
      </c>
      <c r="G30" s="115" t="s">
        <v>123</v>
      </c>
      <c r="H30" s="334" t="s">
        <v>15</v>
      </c>
    </row>
    <row r="31" spans="2:8" x14ac:dyDescent="0.25">
      <c r="B31" s="88">
        <v>20</v>
      </c>
      <c r="C31" s="92" t="s">
        <v>325</v>
      </c>
      <c r="D31" s="90">
        <v>3</v>
      </c>
      <c r="E31" s="91">
        <v>10</v>
      </c>
      <c r="F31" s="91">
        <f t="shared" si="0"/>
        <v>30</v>
      </c>
      <c r="G31" s="112" t="s">
        <v>122</v>
      </c>
      <c r="H31" s="335"/>
    </row>
    <row r="32" spans="2:8" x14ac:dyDescent="0.25">
      <c r="B32" s="88">
        <v>21</v>
      </c>
      <c r="C32" s="92" t="s">
        <v>326</v>
      </c>
      <c r="D32" s="90">
        <v>3</v>
      </c>
      <c r="E32" s="91">
        <v>20</v>
      </c>
      <c r="F32" s="91">
        <f t="shared" si="0"/>
        <v>60</v>
      </c>
      <c r="G32" s="112" t="s">
        <v>123</v>
      </c>
      <c r="H32" s="335"/>
    </row>
    <row r="33" spans="2:8" x14ac:dyDescent="0.25">
      <c r="B33" s="88">
        <v>22</v>
      </c>
      <c r="C33" s="92" t="s">
        <v>327</v>
      </c>
      <c r="D33" s="90">
        <v>2</v>
      </c>
      <c r="E33" s="91">
        <v>20</v>
      </c>
      <c r="F33" s="91">
        <f t="shared" si="0"/>
        <v>40</v>
      </c>
      <c r="G33" s="112" t="s">
        <v>122</v>
      </c>
      <c r="H33" s="335"/>
    </row>
    <row r="34" spans="2:8" x14ac:dyDescent="0.25">
      <c r="B34" s="88">
        <v>23</v>
      </c>
      <c r="C34" s="92" t="s">
        <v>328</v>
      </c>
      <c r="D34" s="90">
        <v>2</v>
      </c>
      <c r="E34" s="91">
        <v>20</v>
      </c>
      <c r="F34" s="91">
        <f t="shared" si="0"/>
        <v>40</v>
      </c>
      <c r="G34" s="112" t="s">
        <v>122</v>
      </c>
      <c r="H34" s="335"/>
    </row>
    <row r="35" spans="2:8" x14ac:dyDescent="0.25">
      <c r="B35" s="88">
        <v>24</v>
      </c>
      <c r="C35" s="92" t="s">
        <v>329</v>
      </c>
      <c r="D35" s="90">
        <v>2</v>
      </c>
      <c r="E35" s="91">
        <v>20</v>
      </c>
      <c r="F35" s="91">
        <f t="shared" si="0"/>
        <v>40</v>
      </c>
      <c r="G35" s="112" t="s">
        <v>122</v>
      </c>
      <c r="H35" s="335"/>
    </row>
    <row r="36" spans="2:8" x14ac:dyDescent="0.25">
      <c r="B36" s="88">
        <v>25</v>
      </c>
      <c r="C36" s="92" t="s">
        <v>330</v>
      </c>
      <c r="D36" s="90">
        <v>2</v>
      </c>
      <c r="E36" s="91">
        <v>20</v>
      </c>
      <c r="F36" s="91">
        <f t="shared" si="0"/>
        <v>40</v>
      </c>
      <c r="G36" s="112" t="s">
        <v>122</v>
      </c>
      <c r="H36" s="335"/>
    </row>
    <row r="37" spans="2:8" ht="15.75" thickBot="1" x14ac:dyDescent="0.3">
      <c r="B37" s="88">
        <v>26</v>
      </c>
      <c r="C37" s="105" t="s">
        <v>331</v>
      </c>
      <c r="D37" s="106">
        <v>2</v>
      </c>
      <c r="E37" s="107">
        <v>20</v>
      </c>
      <c r="F37" s="107">
        <f t="shared" si="0"/>
        <v>40</v>
      </c>
      <c r="G37" s="113" t="s">
        <v>122</v>
      </c>
      <c r="H37" s="336"/>
    </row>
    <row r="38" spans="2:8" ht="15" customHeight="1" x14ac:dyDescent="0.25">
      <c r="B38" s="88">
        <v>27</v>
      </c>
      <c r="C38" s="103" t="s">
        <v>295</v>
      </c>
      <c r="D38" s="97">
        <v>2</v>
      </c>
      <c r="E38" s="98">
        <v>10</v>
      </c>
      <c r="F38" s="98">
        <f t="shared" si="0"/>
        <v>20</v>
      </c>
      <c r="G38" s="111" t="s">
        <v>120</v>
      </c>
      <c r="H38" s="334" t="s">
        <v>338</v>
      </c>
    </row>
    <row r="39" spans="2:8" x14ac:dyDescent="0.25">
      <c r="B39" s="88">
        <v>28</v>
      </c>
      <c r="C39" s="99" t="s">
        <v>332</v>
      </c>
      <c r="D39" s="90">
        <v>2</v>
      </c>
      <c r="E39" s="91">
        <v>20</v>
      </c>
      <c r="F39" s="91">
        <f t="shared" si="0"/>
        <v>40</v>
      </c>
      <c r="G39" s="112" t="s">
        <v>122</v>
      </c>
      <c r="H39" s="335"/>
    </row>
    <row r="40" spans="2:8" x14ac:dyDescent="0.25">
      <c r="B40" s="88">
        <v>29</v>
      </c>
      <c r="C40" s="99" t="s">
        <v>333</v>
      </c>
      <c r="D40" s="90">
        <v>1</v>
      </c>
      <c r="E40" s="91">
        <v>20</v>
      </c>
      <c r="F40" s="91">
        <f t="shared" si="0"/>
        <v>20</v>
      </c>
      <c r="G40" s="112" t="s">
        <v>120</v>
      </c>
      <c r="H40" s="335"/>
    </row>
    <row r="41" spans="2:8" ht="15.75" thickBot="1" x14ac:dyDescent="0.3">
      <c r="B41" s="89">
        <v>30</v>
      </c>
      <c r="C41" s="100" t="s">
        <v>7</v>
      </c>
      <c r="D41" s="93">
        <v>2</v>
      </c>
      <c r="E41" s="94">
        <v>20</v>
      </c>
      <c r="F41" s="94">
        <f t="shared" si="0"/>
        <v>40</v>
      </c>
      <c r="G41" s="116" t="s">
        <v>122</v>
      </c>
      <c r="H41" s="336"/>
    </row>
    <row r="42" spans="2:8" x14ac:dyDescent="0.25">
      <c r="B42" s="320"/>
      <c r="C42" s="320"/>
      <c r="D42" s="320"/>
      <c r="E42" s="320"/>
      <c r="F42" s="320"/>
      <c r="G42" s="320"/>
      <c r="H42" s="320"/>
    </row>
    <row r="43" spans="2:8" x14ac:dyDescent="0.25">
      <c r="B43" s="320"/>
      <c r="C43" s="320"/>
      <c r="D43" s="320"/>
      <c r="E43" s="320"/>
      <c r="F43" s="320"/>
      <c r="G43" s="320"/>
      <c r="H43" s="320"/>
    </row>
  </sheetData>
  <mergeCells count="10">
    <mergeCell ref="B2:H7"/>
    <mergeCell ref="B42:H43"/>
    <mergeCell ref="B9:C10"/>
    <mergeCell ref="B8:H8"/>
    <mergeCell ref="D9:H9"/>
    <mergeCell ref="D10:H10"/>
    <mergeCell ref="H12:H23"/>
    <mergeCell ref="H24:H29"/>
    <mergeCell ref="H30:H37"/>
    <mergeCell ref="H38:H4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46"/>
  <sheetViews>
    <sheetView topLeftCell="A4" zoomScale="70" zoomScaleNormal="70" workbookViewId="0">
      <pane ySplit="13" topLeftCell="A17" activePane="bottomLeft" state="frozen"/>
      <selection activeCell="A4" sqref="A4"/>
      <selection pane="bottomLeft" activeCell="G48" sqref="G48"/>
    </sheetView>
  </sheetViews>
  <sheetFormatPr baseColWidth="10" defaultRowHeight="15" x14ac:dyDescent="0.25"/>
  <cols>
    <col min="1" max="1" width="7.140625" style="1" customWidth="1"/>
    <col min="2" max="2" width="9.140625" customWidth="1"/>
    <col min="3" max="3" width="42" customWidth="1"/>
    <col min="4" max="4" width="38.7109375" customWidth="1"/>
    <col min="8" max="8" width="11.5703125" customWidth="1"/>
    <col min="9" max="9" width="5" customWidth="1"/>
    <col min="10" max="10" width="13.42578125" customWidth="1"/>
    <col min="11" max="11" width="4.7109375" customWidth="1"/>
    <col min="12" max="12" width="5.5703125" customWidth="1"/>
    <col min="13" max="13" width="5.140625" customWidth="1"/>
    <col min="15" max="15" width="4.7109375" customWidth="1"/>
    <col min="17" max="17" width="4.5703125" customWidth="1"/>
    <col min="18" max="18" width="8" customWidth="1"/>
    <col min="19" max="19" width="4.85546875" customWidth="1"/>
    <col min="21" max="21" width="4.42578125" customWidth="1"/>
    <col min="22" max="22" width="7.42578125" customWidth="1"/>
  </cols>
  <sheetData>
    <row r="4" spans="2:22" s="1" customFormat="1" ht="15.75" thickBot="1" x14ac:dyDescent="0.3"/>
    <row r="5" spans="2:22" s="1" customFormat="1" x14ac:dyDescent="0.25">
      <c r="B5" s="314" t="s">
        <v>288</v>
      </c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2"/>
    </row>
    <row r="6" spans="2:22" s="1" customFormat="1" x14ac:dyDescent="0.25">
      <c r="B6" s="343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5"/>
    </row>
    <row r="7" spans="2:22" s="1" customFormat="1" x14ac:dyDescent="0.25">
      <c r="B7" s="343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5"/>
    </row>
    <row r="8" spans="2:22" s="1" customFormat="1" x14ac:dyDescent="0.25">
      <c r="B8" s="343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5"/>
    </row>
    <row r="9" spans="2:22" s="1" customFormat="1" x14ac:dyDescent="0.25">
      <c r="B9" s="343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5"/>
    </row>
    <row r="10" spans="2:22" s="1" customFormat="1" x14ac:dyDescent="0.25">
      <c r="B10" s="343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5"/>
    </row>
    <row r="11" spans="2:22" s="1" customFormat="1" x14ac:dyDescent="0.25">
      <c r="B11" s="343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5"/>
    </row>
    <row r="12" spans="2:22" s="1" customFormat="1" x14ac:dyDescent="0.25">
      <c r="B12" s="343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5"/>
    </row>
    <row r="13" spans="2:22" s="1" customFormat="1" ht="15.75" thickBot="1" x14ac:dyDescent="0.3">
      <c r="B13" s="346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8"/>
    </row>
    <row r="14" spans="2:22" ht="15.75" x14ac:dyDescent="0.25">
      <c r="B14" s="338" t="s">
        <v>283</v>
      </c>
      <c r="C14" s="352" t="s">
        <v>124</v>
      </c>
      <c r="D14" s="355" t="s">
        <v>125</v>
      </c>
      <c r="E14" s="358" t="s">
        <v>126</v>
      </c>
      <c r="F14" s="358"/>
      <c r="G14" s="359"/>
      <c r="H14" s="362" t="s">
        <v>127</v>
      </c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4"/>
    </row>
    <row r="15" spans="2:22" ht="16.5" thickBot="1" x14ac:dyDescent="0.3">
      <c r="B15" s="339"/>
      <c r="C15" s="353"/>
      <c r="D15" s="356"/>
      <c r="E15" s="360"/>
      <c r="F15" s="360"/>
      <c r="G15" s="361"/>
      <c r="H15" s="365" t="s">
        <v>128</v>
      </c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7"/>
    </row>
    <row r="16" spans="2:22" ht="136.5" customHeight="1" thickBot="1" x14ac:dyDescent="0.3">
      <c r="B16" s="340"/>
      <c r="C16" s="354"/>
      <c r="D16" s="357"/>
      <c r="E16" s="135" t="s">
        <v>129</v>
      </c>
      <c r="F16" s="135" t="s">
        <v>130</v>
      </c>
      <c r="G16" s="136" t="s">
        <v>131</v>
      </c>
      <c r="H16" s="137" t="s">
        <v>132</v>
      </c>
      <c r="I16" s="133" t="s">
        <v>118</v>
      </c>
      <c r="J16" s="138" t="s">
        <v>133</v>
      </c>
      <c r="K16" s="133" t="s">
        <v>118</v>
      </c>
      <c r="L16" s="138" t="s">
        <v>134</v>
      </c>
      <c r="M16" s="133" t="s">
        <v>118</v>
      </c>
      <c r="N16" s="138" t="s">
        <v>135</v>
      </c>
      <c r="O16" s="133" t="s">
        <v>118</v>
      </c>
      <c r="P16" s="138" t="s">
        <v>136</v>
      </c>
      <c r="Q16" s="133" t="s">
        <v>118</v>
      </c>
      <c r="R16" s="138" t="s">
        <v>137</v>
      </c>
      <c r="S16" s="133" t="s">
        <v>118</v>
      </c>
      <c r="T16" s="139" t="s">
        <v>138</v>
      </c>
      <c r="U16" s="133" t="s">
        <v>118</v>
      </c>
      <c r="V16" s="134" t="s">
        <v>139</v>
      </c>
    </row>
    <row r="17" spans="2:22" ht="25.5" customHeight="1" x14ac:dyDescent="0.25">
      <c r="B17" s="368" t="s">
        <v>13</v>
      </c>
      <c r="C17" s="128" t="s">
        <v>312</v>
      </c>
      <c r="D17" s="140" t="s">
        <v>140</v>
      </c>
      <c r="E17" s="43" t="s">
        <v>6</v>
      </c>
      <c r="F17" s="43"/>
      <c r="G17" s="43"/>
      <c r="H17" s="43" t="s">
        <v>75</v>
      </c>
      <c r="I17" s="43">
        <v>15</v>
      </c>
      <c r="J17" s="43" t="s">
        <v>75</v>
      </c>
      <c r="K17" s="43">
        <v>5</v>
      </c>
      <c r="L17" s="43" t="s">
        <v>76</v>
      </c>
      <c r="M17" s="43">
        <v>0</v>
      </c>
      <c r="N17" s="43" t="s">
        <v>75</v>
      </c>
      <c r="O17" s="43">
        <v>10</v>
      </c>
      <c r="P17" s="43" t="s">
        <v>76</v>
      </c>
      <c r="Q17" s="43">
        <v>0</v>
      </c>
      <c r="R17" s="43" t="s">
        <v>75</v>
      </c>
      <c r="S17" s="43">
        <v>10</v>
      </c>
      <c r="T17" s="43" t="s">
        <v>75</v>
      </c>
      <c r="U17" s="44">
        <f>IF(T17="SI","30")+IF(T17="NO","0")</f>
        <v>30</v>
      </c>
      <c r="V17" s="142">
        <f>I17+K17+M17+O17+Q17+S17+U17</f>
        <v>70</v>
      </c>
    </row>
    <row r="18" spans="2:22" ht="24.75" customHeight="1" x14ac:dyDescent="0.25">
      <c r="B18" s="368"/>
      <c r="C18" s="129" t="s">
        <v>310</v>
      </c>
      <c r="D18" s="141" t="s">
        <v>141</v>
      </c>
      <c r="E18" s="35" t="s">
        <v>6</v>
      </c>
      <c r="F18" s="35"/>
      <c r="G18" s="35"/>
      <c r="H18" s="35" t="s">
        <v>75</v>
      </c>
      <c r="I18" s="35">
        <v>15</v>
      </c>
      <c r="J18" s="35" t="s">
        <v>75</v>
      </c>
      <c r="K18" s="35">
        <v>5</v>
      </c>
      <c r="L18" s="35" t="s">
        <v>76</v>
      </c>
      <c r="M18" s="35">
        <v>0</v>
      </c>
      <c r="N18" s="35" t="s">
        <v>75</v>
      </c>
      <c r="O18" s="35">
        <v>10</v>
      </c>
      <c r="P18" s="35" t="s">
        <v>76</v>
      </c>
      <c r="Q18" s="35">
        <v>0</v>
      </c>
      <c r="R18" s="35" t="s">
        <v>75</v>
      </c>
      <c r="S18" s="35">
        <v>10</v>
      </c>
      <c r="T18" s="35" t="s">
        <v>75</v>
      </c>
      <c r="U18" s="27">
        <f>IF(T18="SI","30")+IF(T18="NO","0")</f>
        <v>30</v>
      </c>
      <c r="V18" s="143">
        <f>I18+K18+M18+O18+Q18+S18+U18</f>
        <v>70</v>
      </c>
    </row>
    <row r="19" spans="2:22" ht="25.5" x14ac:dyDescent="0.25">
      <c r="B19" s="368"/>
      <c r="C19" s="129" t="s">
        <v>311</v>
      </c>
      <c r="D19" s="141" t="s">
        <v>140</v>
      </c>
      <c r="E19" s="35" t="s">
        <v>6</v>
      </c>
      <c r="F19" s="35"/>
      <c r="G19" s="35"/>
      <c r="H19" s="35" t="s">
        <v>75</v>
      </c>
      <c r="I19" s="35">
        <v>15</v>
      </c>
      <c r="J19" s="35" t="s">
        <v>75</v>
      </c>
      <c r="K19" s="35">
        <v>5</v>
      </c>
      <c r="L19" s="35" t="s">
        <v>76</v>
      </c>
      <c r="M19" s="35">
        <v>0</v>
      </c>
      <c r="N19" s="35" t="s">
        <v>75</v>
      </c>
      <c r="O19" s="35">
        <v>10</v>
      </c>
      <c r="P19" s="35" t="s">
        <v>76</v>
      </c>
      <c r="Q19" s="35">
        <v>0</v>
      </c>
      <c r="R19" s="35" t="s">
        <v>75</v>
      </c>
      <c r="S19" s="35">
        <v>10</v>
      </c>
      <c r="T19" s="35" t="s">
        <v>75</v>
      </c>
      <c r="U19" s="27">
        <f>IF(T19="SI","30")+IF(T19="NO","0")</f>
        <v>30</v>
      </c>
      <c r="V19" s="143">
        <f>I19+K19+M19+O19+Q19+S19+U19</f>
        <v>70</v>
      </c>
    </row>
    <row r="20" spans="2:22" ht="25.5" x14ac:dyDescent="0.25">
      <c r="B20" s="368"/>
      <c r="C20" s="130" t="s">
        <v>313</v>
      </c>
      <c r="D20" s="141" t="s">
        <v>142</v>
      </c>
      <c r="E20" s="35" t="s">
        <v>6</v>
      </c>
      <c r="F20" s="35"/>
      <c r="G20" s="35"/>
      <c r="H20" s="35" t="s">
        <v>75</v>
      </c>
      <c r="I20" s="35">
        <v>15</v>
      </c>
      <c r="J20" s="35" t="s">
        <v>76</v>
      </c>
      <c r="K20" s="35">
        <v>0</v>
      </c>
      <c r="L20" s="35" t="s">
        <v>75</v>
      </c>
      <c r="M20" s="35">
        <v>15</v>
      </c>
      <c r="N20" s="35" t="s">
        <v>75</v>
      </c>
      <c r="O20" s="35">
        <v>10</v>
      </c>
      <c r="P20" s="35" t="s">
        <v>75</v>
      </c>
      <c r="Q20" s="35">
        <v>15</v>
      </c>
      <c r="R20" s="35" t="s">
        <v>75</v>
      </c>
      <c r="S20" s="35">
        <v>10</v>
      </c>
      <c r="T20" s="35" t="s">
        <v>75</v>
      </c>
      <c r="U20" s="27">
        <f t="shared" ref="U20:U46" si="0">IF(T20="SI","30")+IF(T20="NO","0")</f>
        <v>30</v>
      </c>
      <c r="V20" s="143">
        <f t="shared" ref="V20:V46" si="1">I20+K20+M20+O20+Q20+S20+U20</f>
        <v>95</v>
      </c>
    </row>
    <row r="21" spans="2:22" ht="38.25" customHeight="1" x14ac:dyDescent="0.25">
      <c r="B21" s="368"/>
      <c r="C21" s="129" t="s">
        <v>314</v>
      </c>
      <c r="D21" s="141" t="s">
        <v>296</v>
      </c>
      <c r="E21" s="35"/>
      <c r="F21" s="35" t="s">
        <v>6</v>
      </c>
      <c r="G21" s="35"/>
      <c r="H21" s="35" t="s">
        <v>76</v>
      </c>
      <c r="I21" s="31">
        <v>0</v>
      </c>
      <c r="J21" s="35" t="s">
        <v>76</v>
      </c>
      <c r="K21" s="35">
        <v>0</v>
      </c>
      <c r="L21" s="35" t="s">
        <v>76</v>
      </c>
      <c r="M21" s="35">
        <v>0</v>
      </c>
      <c r="N21" s="35" t="s">
        <v>76</v>
      </c>
      <c r="O21" s="35">
        <v>0</v>
      </c>
      <c r="P21" s="35" t="s">
        <v>76</v>
      </c>
      <c r="Q21" s="35">
        <v>0</v>
      </c>
      <c r="R21" s="35" t="s">
        <v>76</v>
      </c>
      <c r="S21" s="35">
        <v>0</v>
      </c>
      <c r="T21" s="35" t="s">
        <v>76</v>
      </c>
      <c r="U21" s="27">
        <f t="shared" si="0"/>
        <v>0</v>
      </c>
      <c r="V21" s="143">
        <f t="shared" si="1"/>
        <v>0</v>
      </c>
    </row>
    <row r="22" spans="2:22" ht="25.5" x14ac:dyDescent="0.25">
      <c r="B22" s="368"/>
      <c r="C22" s="129" t="s">
        <v>315</v>
      </c>
      <c r="D22" s="141" t="s">
        <v>144</v>
      </c>
      <c r="E22" s="35" t="s">
        <v>6</v>
      </c>
      <c r="F22" s="35"/>
      <c r="G22" s="35"/>
      <c r="H22" s="35" t="s">
        <v>75</v>
      </c>
      <c r="I22" s="35">
        <v>15</v>
      </c>
      <c r="J22" s="35" t="s">
        <v>75</v>
      </c>
      <c r="K22" s="35">
        <v>5</v>
      </c>
      <c r="L22" s="35" t="s">
        <v>76</v>
      </c>
      <c r="M22" s="35">
        <v>0</v>
      </c>
      <c r="N22" s="35" t="s">
        <v>75</v>
      </c>
      <c r="O22" s="35">
        <v>10</v>
      </c>
      <c r="P22" s="35" t="s">
        <v>75</v>
      </c>
      <c r="Q22" s="35">
        <v>15</v>
      </c>
      <c r="R22" s="35" t="s">
        <v>75</v>
      </c>
      <c r="S22" s="35">
        <v>10</v>
      </c>
      <c r="T22" s="35" t="s">
        <v>75</v>
      </c>
      <c r="U22" s="27">
        <f t="shared" si="0"/>
        <v>30</v>
      </c>
      <c r="V22" s="143">
        <f t="shared" si="1"/>
        <v>85</v>
      </c>
    </row>
    <row r="23" spans="2:22" ht="25.5" customHeight="1" x14ac:dyDescent="0.25">
      <c r="B23" s="368"/>
      <c r="C23" s="129" t="s">
        <v>316</v>
      </c>
      <c r="D23" s="141" t="s">
        <v>145</v>
      </c>
      <c r="E23" s="35"/>
      <c r="F23" s="35" t="s">
        <v>6</v>
      </c>
      <c r="G23" s="35"/>
      <c r="H23" s="35" t="s">
        <v>75</v>
      </c>
      <c r="I23" s="35">
        <v>15</v>
      </c>
      <c r="J23" s="35" t="s">
        <v>75</v>
      </c>
      <c r="K23" s="35">
        <v>5</v>
      </c>
      <c r="L23" s="35" t="s">
        <v>75</v>
      </c>
      <c r="M23" s="35">
        <v>15</v>
      </c>
      <c r="N23" s="35" t="s">
        <v>75</v>
      </c>
      <c r="O23" s="35">
        <v>10</v>
      </c>
      <c r="P23" s="35" t="s">
        <v>75</v>
      </c>
      <c r="Q23" s="35">
        <v>15</v>
      </c>
      <c r="R23" s="35" t="s">
        <v>75</v>
      </c>
      <c r="S23" s="35">
        <v>10</v>
      </c>
      <c r="T23" s="35" t="s">
        <v>76</v>
      </c>
      <c r="U23" s="27">
        <f t="shared" si="0"/>
        <v>0</v>
      </c>
      <c r="V23" s="143">
        <f t="shared" si="1"/>
        <v>70</v>
      </c>
    </row>
    <row r="24" spans="2:22" ht="25.5" x14ac:dyDescent="0.25">
      <c r="B24" s="368"/>
      <c r="C24" s="129" t="s">
        <v>317</v>
      </c>
      <c r="D24" s="141" t="s">
        <v>146</v>
      </c>
      <c r="E24" s="35" t="s">
        <v>6</v>
      </c>
      <c r="F24" s="35"/>
      <c r="G24" s="35"/>
      <c r="H24" s="35" t="s">
        <v>75</v>
      </c>
      <c r="I24" s="35">
        <v>15</v>
      </c>
      <c r="J24" s="36" t="s">
        <v>75</v>
      </c>
      <c r="K24" s="35">
        <v>5</v>
      </c>
      <c r="L24" s="35" t="s">
        <v>76</v>
      </c>
      <c r="M24" s="35">
        <v>0</v>
      </c>
      <c r="N24" s="35" t="s">
        <v>75</v>
      </c>
      <c r="O24" s="35">
        <v>10</v>
      </c>
      <c r="P24" s="35" t="s">
        <v>76</v>
      </c>
      <c r="Q24" s="35">
        <v>0</v>
      </c>
      <c r="R24" s="35" t="s">
        <v>75</v>
      </c>
      <c r="S24" s="35">
        <v>10</v>
      </c>
      <c r="T24" s="35" t="s">
        <v>75</v>
      </c>
      <c r="U24" s="27">
        <f t="shared" si="0"/>
        <v>30</v>
      </c>
      <c r="V24" s="143">
        <f t="shared" si="1"/>
        <v>70</v>
      </c>
    </row>
    <row r="25" spans="2:22" ht="38.25" x14ac:dyDescent="0.25">
      <c r="B25" s="368"/>
      <c r="C25" s="129" t="s">
        <v>291</v>
      </c>
      <c r="D25" s="141" t="s">
        <v>297</v>
      </c>
      <c r="E25" s="35"/>
      <c r="F25" s="35" t="s">
        <v>6</v>
      </c>
      <c r="G25" s="35"/>
      <c r="H25" s="35" t="s">
        <v>76</v>
      </c>
      <c r="I25" s="35">
        <v>0</v>
      </c>
      <c r="J25" s="35" t="s">
        <v>76</v>
      </c>
      <c r="K25" s="35">
        <v>0</v>
      </c>
      <c r="L25" s="35" t="s">
        <v>76</v>
      </c>
      <c r="M25" s="35">
        <v>0</v>
      </c>
      <c r="N25" s="35" t="s">
        <v>76</v>
      </c>
      <c r="O25" s="35">
        <v>0</v>
      </c>
      <c r="P25" s="35" t="s">
        <v>76</v>
      </c>
      <c r="Q25" s="35">
        <v>0</v>
      </c>
      <c r="R25" s="35" t="s">
        <v>76</v>
      </c>
      <c r="S25" s="35">
        <v>0</v>
      </c>
      <c r="T25" s="35" t="s">
        <v>76</v>
      </c>
      <c r="U25" s="27">
        <f t="shared" si="0"/>
        <v>0</v>
      </c>
      <c r="V25" s="143">
        <f t="shared" si="1"/>
        <v>0</v>
      </c>
    </row>
    <row r="26" spans="2:22" ht="25.5" x14ac:dyDescent="0.25">
      <c r="B26" s="368"/>
      <c r="C26" s="129" t="s">
        <v>318</v>
      </c>
      <c r="D26" s="141" t="s">
        <v>298</v>
      </c>
      <c r="E26" s="35"/>
      <c r="F26" s="35"/>
      <c r="G26" s="35" t="s">
        <v>6</v>
      </c>
      <c r="H26" s="35" t="s">
        <v>76</v>
      </c>
      <c r="I26" s="35">
        <v>0</v>
      </c>
      <c r="J26" s="35" t="s">
        <v>76</v>
      </c>
      <c r="K26" s="35">
        <v>0</v>
      </c>
      <c r="L26" s="35" t="s">
        <v>76</v>
      </c>
      <c r="M26" s="35">
        <v>0</v>
      </c>
      <c r="N26" s="35" t="s">
        <v>75</v>
      </c>
      <c r="O26" s="35">
        <v>10</v>
      </c>
      <c r="P26" s="35" t="s">
        <v>76</v>
      </c>
      <c r="Q26" s="35">
        <v>0</v>
      </c>
      <c r="R26" s="35" t="s">
        <v>76</v>
      </c>
      <c r="S26" s="35">
        <v>0</v>
      </c>
      <c r="T26" s="35" t="s">
        <v>76</v>
      </c>
      <c r="U26" s="27">
        <f t="shared" si="0"/>
        <v>0</v>
      </c>
      <c r="V26" s="143">
        <f t="shared" si="1"/>
        <v>10</v>
      </c>
    </row>
    <row r="27" spans="2:22" ht="25.5" x14ac:dyDescent="0.25">
      <c r="B27" s="368"/>
      <c r="C27" s="129" t="s">
        <v>319</v>
      </c>
      <c r="D27" s="141" t="s">
        <v>146</v>
      </c>
      <c r="E27" s="35"/>
      <c r="F27" s="35" t="s">
        <v>6</v>
      </c>
      <c r="G27" s="35"/>
      <c r="H27" s="35" t="s">
        <v>75</v>
      </c>
      <c r="I27" s="38">
        <v>15</v>
      </c>
      <c r="J27" s="35" t="s">
        <v>75</v>
      </c>
      <c r="K27" s="35">
        <v>5</v>
      </c>
      <c r="L27" s="35" t="s">
        <v>76</v>
      </c>
      <c r="M27" s="35">
        <v>0</v>
      </c>
      <c r="N27" s="35" t="s">
        <v>75</v>
      </c>
      <c r="O27" s="35">
        <v>10</v>
      </c>
      <c r="P27" s="35" t="s">
        <v>76</v>
      </c>
      <c r="Q27" s="35">
        <v>0</v>
      </c>
      <c r="R27" s="35" t="s">
        <v>75</v>
      </c>
      <c r="S27" s="35">
        <v>10</v>
      </c>
      <c r="T27" s="35" t="s">
        <v>75</v>
      </c>
      <c r="U27" s="27">
        <f t="shared" si="0"/>
        <v>30</v>
      </c>
      <c r="V27" s="143">
        <f t="shared" si="1"/>
        <v>70</v>
      </c>
    </row>
    <row r="28" spans="2:22" ht="26.25" thickBot="1" x14ac:dyDescent="0.3">
      <c r="B28" s="369"/>
      <c r="C28" s="131" t="s">
        <v>320</v>
      </c>
      <c r="D28" s="141" t="s">
        <v>149</v>
      </c>
      <c r="E28" s="35" t="s">
        <v>6</v>
      </c>
      <c r="F28" s="35"/>
      <c r="G28" s="35"/>
      <c r="H28" s="35" t="s">
        <v>75</v>
      </c>
      <c r="I28" s="35">
        <v>15</v>
      </c>
      <c r="J28" s="35" t="s">
        <v>75</v>
      </c>
      <c r="K28" s="35">
        <v>5</v>
      </c>
      <c r="L28" s="35" t="s">
        <v>76</v>
      </c>
      <c r="M28" s="35">
        <v>0</v>
      </c>
      <c r="N28" s="35" t="s">
        <v>75</v>
      </c>
      <c r="O28" s="35">
        <v>10</v>
      </c>
      <c r="P28" s="35" t="s">
        <v>75</v>
      </c>
      <c r="Q28" s="35">
        <v>15</v>
      </c>
      <c r="R28" s="35" t="s">
        <v>75</v>
      </c>
      <c r="S28" s="35">
        <v>10</v>
      </c>
      <c r="T28" s="35" t="s">
        <v>75</v>
      </c>
      <c r="U28" s="27">
        <f t="shared" si="0"/>
        <v>30</v>
      </c>
      <c r="V28" s="143">
        <f t="shared" si="1"/>
        <v>85</v>
      </c>
    </row>
    <row r="29" spans="2:22" ht="25.5" x14ac:dyDescent="0.25">
      <c r="B29" s="349" t="s">
        <v>14</v>
      </c>
      <c r="C29" s="128" t="s">
        <v>321</v>
      </c>
      <c r="D29" s="141" t="s">
        <v>143</v>
      </c>
      <c r="E29" s="35"/>
      <c r="F29" s="35" t="s">
        <v>6</v>
      </c>
      <c r="G29" s="35"/>
      <c r="H29" s="35" t="s">
        <v>75</v>
      </c>
      <c r="I29" s="35">
        <v>15</v>
      </c>
      <c r="J29" s="35" t="s">
        <v>75</v>
      </c>
      <c r="K29" s="35">
        <v>5</v>
      </c>
      <c r="L29" s="35" t="s">
        <v>76</v>
      </c>
      <c r="M29" s="35">
        <v>0</v>
      </c>
      <c r="N29" s="35" t="s">
        <v>75</v>
      </c>
      <c r="O29" s="35">
        <v>10</v>
      </c>
      <c r="P29" s="35" t="s">
        <v>75</v>
      </c>
      <c r="Q29" s="35">
        <v>15</v>
      </c>
      <c r="R29" s="35" t="s">
        <v>75</v>
      </c>
      <c r="S29" s="35">
        <v>10</v>
      </c>
      <c r="T29" s="35" t="s">
        <v>75</v>
      </c>
      <c r="U29" s="27">
        <f t="shared" si="0"/>
        <v>30</v>
      </c>
      <c r="V29" s="143">
        <f t="shared" si="1"/>
        <v>85</v>
      </c>
    </row>
    <row r="30" spans="2:22" ht="38.25" x14ac:dyDescent="0.25">
      <c r="B30" s="349"/>
      <c r="C30" s="129" t="s">
        <v>322</v>
      </c>
      <c r="D30" s="141" t="s">
        <v>150</v>
      </c>
      <c r="E30" s="35"/>
      <c r="F30" s="35" t="s">
        <v>6</v>
      </c>
      <c r="G30" s="35"/>
      <c r="H30" s="35" t="s">
        <v>76</v>
      </c>
      <c r="I30" s="35">
        <v>0</v>
      </c>
      <c r="J30" s="35" t="s">
        <v>76</v>
      </c>
      <c r="K30" s="35">
        <v>0</v>
      </c>
      <c r="L30" s="35" t="s">
        <v>76</v>
      </c>
      <c r="M30" s="35">
        <v>0</v>
      </c>
      <c r="N30" s="35" t="s">
        <v>76</v>
      </c>
      <c r="O30" s="35">
        <v>0</v>
      </c>
      <c r="P30" s="35" t="s">
        <v>76</v>
      </c>
      <c r="Q30" s="35">
        <v>0</v>
      </c>
      <c r="R30" s="35" t="s">
        <v>76</v>
      </c>
      <c r="S30" s="35">
        <v>0</v>
      </c>
      <c r="T30" s="35" t="s">
        <v>76</v>
      </c>
      <c r="U30" s="27">
        <f t="shared" si="0"/>
        <v>0</v>
      </c>
      <c r="V30" s="143">
        <f t="shared" si="1"/>
        <v>0</v>
      </c>
    </row>
    <row r="31" spans="2:22" ht="25.5" x14ac:dyDescent="0.25">
      <c r="B31" s="349"/>
      <c r="C31" s="129" t="s">
        <v>323</v>
      </c>
      <c r="D31" s="141" t="s">
        <v>142</v>
      </c>
      <c r="E31" s="35" t="s">
        <v>6</v>
      </c>
      <c r="F31" s="35"/>
      <c r="G31" s="35"/>
      <c r="H31" s="35" t="s">
        <v>75</v>
      </c>
      <c r="I31" s="35">
        <v>15</v>
      </c>
      <c r="J31" s="35" t="s">
        <v>75</v>
      </c>
      <c r="K31" s="35">
        <v>5</v>
      </c>
      <c r="L31" s="35" t="s">
        <v>76</v>
      </c>
      <c r="M31" s="35">
        <v>0</v>
      </c>
      <c r="N31" s="35" t="s">
        <v>75</v>
      </c>
      <c r="O31" s="35">
        <v>10</v>
      </c>
      <c r="P31" s="35" t="s">
        <v>75</v>
      </c>
      <c r="Q31" s="35">
        <v>15</v>
      </c>
      <c r="R31" s="35" t="s">
        <v>75</v>
      </c>
      <c r="S31" s="35">
        <v>10</v>
      </c>
      <c r="T31" s="35" t="s">
        <v>75</v>
      </c>
      <c r="U31" s="27">
        <f t="shared" si="0"/>
        <v>30</v>
      </c>
      <c r="V31" s="143">
        <f t="shared" si="1"/>
        <v>85</v>
      </c>
    </row>
    <row r="32" spans="2:22" ht="25.5" x14ac:dyDescent="0.25">
      <c r="B32" s="349"/>
      <c r="C32" s="129" t="s">
        <v>292</v>
      </c>
      <c r="D32" s="141" t="s">
        <v>143</v>
      </c>
      <c r="E32" s="35" t="s">
        <v>6</v>
      </c>
      <c r="F32" s="35"/>
      <c r="G32" s="35"/>
      <c r="H32" s="35" t="s">
        <v>75</v>
      </c>
      <c r="I32" s="35">
        <v>15</v>
      </c>
      <c r="J32" s="35" t="s">
        <v>75</v>
      </c>
      <c r="K32" s="35">
        <v>5</v>
      </c>
      <c r="L32" s="35" t="s">
        <v>76</v>
      </c>
      <c r="M32" s="35">
        <v>0</v>
      </c>
      <c r="N32" s="35" t="s">
        <v>75</v>
      </c>
      <c r="O32" s="35">
        <v>10</v>
      </c>
      <c r="P32" s="35" t="s">
        <v>75</v>
      </c>
      <c r="Q32" s="35">
        <v>15</v>
      </c>
      <c r="R32" s="35" t="s">
        <v>75</v>
      </c>
      <c r="S32" s="35">
        <v>10</v>
      </c>
      <c r="T32" s="35" t="s">
        <v>75</v>
      </c>
      <c r="U32" s="27">
        <f t="shared" si="0"/>
        <v>30</v>
      </c>
      <c r="V32" s="143">
        <f t="shared" si="1"/>
        <v>85</v>
      </c>
    </row>
    <row r="33" spans="2:22" ht="25.5" x14ac:dyDescent="0.25">
      <c r="B33" s="349"/>
      <c r="C33" s="129" t="s">
        <v>293</v>
      </c>
      <c r="D33" s="141" t="s">
        <v>151</v>
      </c>
      <c r="E33" s="35"/>
      <c r="F33" s="35"/>
      <c r="G33" s="35"/>
      <c r="H33" s="35" t="s">
        <v>76</v>
      </c>
      <c r="I33" s="35">
        <v>0</v>
      </c>
      <c r="J33" s="35" t="s">
        <v>76</v>
      </c>
      <c r="K33" s="35">
        <v>0</v>
      </c>
      <c r="L33" s="35" t="s">
        <v>76</v>
      </c>
      <c r="M33" s="35">
        <v>0</v>
      </c>
      <c r="N33" s="35" t="s">
        <v>75</v>
      </c>
      <c r="O33" s="35">
        <v>10</v>
      </c>
      <c r="P33" s="35" t="s">
        <v>76</v>
      </c>
      <c r="Q33" s="35">
        <v>0</v>
      </c>
      <c r="R33" s="35" t="s">
        <v>76</v>
      </c>
      <c r="S33" s="35">
        <v>0</v>
      </c>
      <c r="T33" s="35" t="s">
        <v>76</v>
      </c>
      <c r="U33" s="27">
        <f t="shared" si="0"/>
        <v>0</v>
      </c>
      <c r="V33" s="143">
        <f t="shared" si="1"/>
        <v>10</v>
      </c>
    </row>
    <row r="34" spans="2:22" ht="26.25" thickBot="1" x14ac:dyDescent="0.3">
      <c r="B34" s="349"/>
      <c r="C34" s="131" t="s">
        <v>324</v>
      </c>
      <c r="D34" s="141" t="s">
        <v>152</v>
      </c>
      <c r="E34" s="35"/>
      <c r="F34" s="35"/>
      <c r="G34" s="35" t="s">
        <v>6</v>
      </c>
      <c r="H34" s="35" t="s">
        <v>76</v>
      </c>
      <c r="I34" s="35">
        <v>0</v>
      </c>
      <c r="J34" s="35" t="s">
        <v>76</v>
      </c>
      <c r="K34" s="35">
        <v>0</v>
      </c>
      <c r="L34" s="35" t="s">
        <v>76</v>
      </c>
      <c r="M34" s="35">
        <v>0</v>
      </c>
      <c r="N34" s="35" t="s">
        <v>75</v>
      </c>
      <c r="O34" s="35">
        <v>10</v>
      </c>
      <c r="P34" s="35" t="s">
        <v>76</v>
      </c>
      <c r="Q34" s="35">
        <v>0</v>
      </c>
      <c r="R34" s="35" t="s">
        <v>76</v>
      </c>
      <c r="S34" s="35">
        <v>0</v>
      </c>
      <c r="T34" s="35" t="s">
        <v>76</v>
      </c>
      <c r="U34" s="27">
        <f t="shared" si="0"/>
        <v>0</v>
      </c>
      <c r="V34" s="143">
        <f t="shared" si="1"/>
        <v>10</v>
      </c>
    </row>
    <row r="35" spans="2:22" ht="25.5" customHeight="1" x14ac:dyDescent="0.25">
      <c r="B35" s="349" t="s">
        <v>15</v>
      </c>
      <c r="C35" s="128" t="s">
        <v>294</v>
      </c>
      <c r="D35" s="337" t="s">
        <v>153</v>
      </c>
      <c r="E35" s="35"/>
      <c r="F35" s="35"/>
      <c r="G35" s="35" t="s">
        <v>6</v>
      </c>
      <c r="H35" s="35" t="s">
        <v>75</v>
      </c>
      <c r="I35" s="35">
        <v>15</v>
      </c>
      <c r="J35" s="35" t="s">
        <v>75</v>
      </c>
      <c r="K35" s="35">
        <v>5</v>
      </c>
      <c r="L35" s="35" t="s">
        <v>75</v>
      </c>
      <c r="M35" s="35">
        <v>15</v>
      </c>
      <c r="N35" s="35" t="s">
        <v>75</v>
      </c>
      <c r="O35" s="35">
        <v>10</v>
      </c>
      <c r="P35" s="35" t="s">
        <v>75</v>
      </c>
      <c r="Q35" s="35">
        <v>15</v>
      </c>
      <c r="R35" s="35" t="s">
        <v>75</v>
      </c>
      <c r="S35" s="35">
        <v>10</v>
      </c>
      <c r="T35" s="35" t="s">
        <v>75</v>
      </c>
      <c r="U35" s="27">
        <f t="shared" si="0"/>
        <v>30</v>
      </c>
      <c r="V35" s="143">
        <f t="shared" si="1"/>
        <v>100</v>
      </c>
    </row>
    <row r="36" spans="2:22" ht="25.5" x14ac:dyDescent="0.25">
      <c r="B36" s="349"/>
      <c r="C36" s="129" t="s">
        <v>325</v>
      </c>
      <c r="D36" s="337"/>
      <c r="E36" s="35"/>
      <c r="F36" s="35"/>
      <c r="G36" s="35" t="s">
        <v>6</v>
      </c>
      <c r="H36" s="35" t="s">
        <v>75</v>
      </c>
      <c r="I36" s="35">
        <v>15</v>
      </c>
      <c r="J36" s="35" t="s">
        <v>75</v>
      </c>
      <c r="K36" s="35">
        <v>5</v>
      </c>
      <c r="L36" s="35" t="s">
        <v>75</v>
      </c>
      <c r="M36" s="35">
        <v>15</v>
      </c>
      <c r="N36" s="35" t="s">
        <v>75</v>
      </c>
      <c r="O36" s="35">
        <v>10</v>
      </c>
      <c r="P36" s="35" t="s">
        <v>75</v>
      </c>
      <c r="Q36" s="35">
        <v>15</v>
      </c>
      <c r="R36" s="35" t="s">
        <v>75</v>
      </c>
      <c r="S36" s="35">
        <v>10</v>
      </c>
      <c r="T36" s="35" t="s">
        <v>75</v>
      </c>
      <c r="U36" s="27">
        <f t="shared" si="0"/>
        <v>30</v>
      </c>
      <c r="V36" s="143">
        <f t="shared" si="1"/>
        <v>100</v>
      </c>
    </row>
    <row r="37" spans="2:22" ht="38.25" x14ac:dyDescent="0.25">
      <c r="B37" s="349"/>
      <c r="C37" s="129" t="s">
        <v>326</v>
      </c>
      <c r="D37" s="141" t="s">
        <v>154</v>
      </c>
      <c r="E37" s="35"/>
      <c r="F37" s="35"/>
      <c r="G37" s="35" t="s">
        <v>6</v>
      </c>
      <c r="H37" s="35" t="s">
        <v>76</v>
      </c>
      <c r="I37" s="35">
        <v>0</v>
      </c>
      <c r="J37" s="35" t="s">
        <v>75</v>
      </c>
      <c r="K37" s="35">
        <v>5</v>
      </c>
      <c r="L37" s="35" t="s">
        <v>76</v>
      </c>
      <c r="M37" s="35">
        <v>0</v>
      </c>
      <c r="N37" s="35" t="s">
        <v>75</v>
      </c>
      <c r="O37" s="35">
        <v>10</v>
      </c>
      <c r="P37" s="35" t="s">
        <v>76</v>
      </c>
      <c r="Q37" s="35">
        <v>0</v>
      </c>
      <c r="R37" s="35" t="s">
        <v>76</v>
      </c>
      <c r="S37" s="35">
        <v>0</v>
      </c>
      <c r="T37" s="35" t="s">
        <v>76</v>
      </c>
      <c r="U37" s="27">
        <f t="shared" si="0"/>
        <v>0</v>
      </c>
      <c r="V37" s="143">
        <f t="shared" si="1"/>
        <v>15</v>
      </c>
    </row>
    <row r="38" spans="2:22" ht="25.5" x14ac:dyDescent="0.25">
      <c r="B38" s="349"/>
      <c r="C38" s="129" t="s">
        <v>327</v>
      </c>
      <c r="D38" s="141" t="s">
        <v>155</v>
      </c>
      <c r="E38" s="35" t="s">
        <v>6</v>
      </c>
      <c r="F38" s="35"/>
      <c r="G38" s="35"/>
      <c r="H38" s="35" t="s">
        <v>76</v>
      </c>
      <c r="I38" s="35">
        <v>0</v>
      </c>
      <c r="J38" s="35" t="s">
        <v>76</v>
      </c>
      <c r="K38" s="35">
        <v>0</v>
      </c>
      <c r="L38" s="35" t="s">
        <v>76</v>
      </c>
      <c r="M38" s="35">
        <v>0</v>
      </c>
      <c r="N38" s="35" t="s">
        <v>76</v>
      </c>
      <c r="O38" s="35">
        <v>0</v>
      </c>
      <c r="P38" s="35" t="s">
        <v>76</v>
      </c>
      <c r="Q38" s="35">
        <v>0</v>
      </c>
      <c r="R38" s="35" t="s">
        <v>75</v>
      </c>
      <c r="S38" s="35">
        <v>10</v>
      </c>
      <c r="T38" s="35" t="s">
        <v>76</v>
      </c>
      <c r="U38" s="27">
        <f t="shared" si="0"/>
        <v>0</v>
      </c>
      <c r="V38" s="143">
        <f t="shared" si="1"/>
        <v>10</v>
      </c>
    </row>
    <row r="39" spans="2:22" ht="25.5" x14ac:dyDescent="0.25">
      <c r="B39" s="349"/>
      <c r="C39" s="129" t="s">
        <v>328</v>
      </c>
      <c r="D39" s="141" t="s">
        <v>156</v>
      </c>
      <c r="E39" s="35" t="s">
        <v>6</v>
      </c>
      <c r="F39" s="35"/>
      <c r="G39" s="35"/>
      <c r="H39" s="35" t="s">
        <v>76</v>
      </c>
      <c r="I39" s="35">
        <v>0</v>
      </c>
      <c r="J39" s="35" t="s">
        <v>76</v>
      </c>
      <c r="K39" s="35">
        <v>0</v>
      </c>
      <c r="L39" s="35" t="s">
        <v>76</v>
      </c>
      <c r="M39" s="35">
        <v>0</v>
      </c>
      <c r="N39" s="35" t="s">
        <v>76</v>
      </c>
      <c r="O39" s="35">
        <v>0</v>
      </c>
      <c r="P39" s="35" t="s">
        <v>76</v>
      </c>
      <c r="Q39" s="35">
        <v>0</v>
      </c>
      <c r="R39" s="35" t="s">
        <v>76</v>
      </c>
      <c r="S39" s="35">
        <v>0</v>
      </c>
      <c r="T39" s="35" t="s">
        <v>76</v>
      </c>
      <c r="U39" s="27">
        <f t="shared" si="0"/>
        <v>0</v>
      </c>
      <c r="V39" s="143">
        <f t="shared" si="1"/>
        <v>0</v>
      </c>
    </row>
    <row r="40" spans="2:22" ht="25.5" x14ac:dyDescent="0.25">
      <c r="B40" s="349"/>
      <c r="C40" s="129" t="s">
        <v>329</v>
      </c>
      <c r="D40" s="141" t="s">
        <v>157</v>
      </c>
      <c r="E40" s="35" t="s">
        <v>6</v>
      </c>
      <c r="F40" s="35"/>
      <c r="G40" s="35"/>
      <c r="H40" s="35" t="s">
        <v>75</v>
      </c>
      <c r="I40" s="35">
        <v>15</v>
      </c>
      <c r="J40" s="35" t="s">
        <v>75</v>
      </c>
      <c r="K40" s="35">
        <v>5</v>
      </c>
      <c r="L40" s="35" t="s">
        <v>76</v>
      </c>
      <c r="M40" s="35">
        <v>0</v>
      </c>
      <c r="N40" s="35" t="s">
        <v>75</v>
      </c>
      <c r="O40" s="35">
        <v>10</v>
      </c>
      <c r="P40" s="35" t="s">
        <v>75</v>
      </c>
      <c r="Q40" s="35">
        <v>15</v>
      </c>
      <c r="R40" s="35" t="s">
        <v>75</v>
      </c>
      <c r="S40" s="35">
        <v>10</v>
      </c>
      <c r="T40" s="35" t="s">
        <v>75</v>
      </c>
      <c r="U40" s="27">
        <f t="shared" si="0"/>
        <v>30</v>
      </c>
      <c r="V40" s="143">
        <f t="shared" si="1"/>
        <v>85</v>
      </c>
    </row>
    <row r="41" spans="2:22" ht="38.25" x14ac:dyDescent="0.25">
      <c r="B41" s="349"/>
      <c r="C41" s="129" t="s">
        <v>330</v>
      </c>
      <c r="D41" s="141" t="s">
        <v>160</v>
      </c>
      <c r="E41" s="35"/>
      <c r="F41" s="35"/>
      <c r="G41" s="35" t="s">
        <v>6</v>
      </c>
      <c r="H41" s="35" t="s">
        <v>76</v>
      </c>
      <c r="I41" s="35">
        <v>0</v>
      </c>
      <c r="J41" s="35" t="s">
        <v>75</v>
      </c>
      <c r="K41" s="35">
        <v>5</v>
      </c>
      <c r="L41" s="35" t="s">
        <v>76</v>
      </c>
      <c r="M41" s="35">
        <v>0</v>
      </c>
      <c r="N41" s="35" t="s">
        <v>75</v>
      </c>
      <c r="O41" s="35">
        <v>10</v>
      </c>
      <c r="P41" s="35" t="s">
        <v>76</v>
      </c>
      <c r="Q41" s="35">
        <v>0</v>
      </c>
      <c r="R41" s="35" t="s">
        <v>75</v>
      </c>
      <c r="S41" s="35">
        <v>10</v>
      </c>
      <c r="T41" s="35" t="s">
        <v>75</v>
      </c>
      <c r="U41" s="27">
        <f t="shared" si="0"/>
        <v>30</v>
      </c>
      <c r="V41" s="143">
        <f t="shared" si="1"/>
        <v>55</v>
      </c>
    </row>
    <row r="42" spans="2:22" ht="38.25" customHeight="1" thickBot="1" x14ac:dyDescent="0.3">
      <c r="B42" s="349"/>
      <c r="C42" s="131" t="s">
        <v>331</v>
      </c>
      <c r="D42" s="141" t="s">
        <v>158</v>
      </c>
      <c r="E42" s="35" t="s">
        <v>6</v>
      </c>
      <c r="F42" s="35"/>
      <c r="G42" s="35"/>
      <c r="H42" s="35" t="s">
        <v>76</v>
      </c>
      <c r="I42" s="35">
        <v>0</v>
      </c>
      <c r="J42" s="35" t="s">
        <v>76</v>
      </c>
      <c r="K42" s="35">
        <v>0</v>
      </c>
      <c r="L42" s="35" t="s">
        <v>76</v>
      </c>
      <c r="M42" s="35">
        <v>0</v>
      </c>
      <c r="N42" s="35" t="s">
        <v>76</v>
      </c>
      <c r="O42" s="35">
        <v>0</v>
      </c>
      <c r="P42" s="35" t="s">
        <v>76</v>
      </c>
      <c r="Q42" s="35">
        <v>0</v>
      </c>
      <c r="R42" s="35" t="s">
        <v>76</v>
      </c>
      <c r="S42" s="35">
        <v>0</v>
      </c>
      <c r="T42" s="35" t="s">
        <v>76</v>
      </c>
      <c r="U42" s="27">
        <f t="shared" si="0"/>
        <v>0</v>
      </c>
      <c r="V42" s="143">
        <f t="shared" si="1"/>
        <v>0</v>
      </c>
    </row>
    <row r="43" spans="2:22" ht="38.25" customHeight="1" x14ac:dyDescent="0.25">
      <c r="B43" s="349" t="s">
        <v>337</v>
      </c>
      <c r="C43" s="132" t="s">
        <v>295</v>
      </c>
      <c r="D43" s="337" t="s">
        <v>159</v>
      </c>
      <c r="E43" s="35" t="s">
        <v>6</v>
      </c>
      <c r="F43" s="35"/>
      <c r="G43" s="35"/>
      <c r="H43" s="35" t="s">
        <v>76</v>
      </c>
      <c r="I43" s="35">
        <v>0</v>
      </c>
      <c r="J43" s="35" t="s">
        <v>76</v>
      </c>
      <c r="K43" s="35">
        <v>0</v>
      </c>
      <c r="L43" s="35" t="s">
        <v>76</v>
      </c>
      <c r="M43" s="35">
        <v>0</v>
      </c>
      <c r="N43" s="35" t="s">
        <v>76</v>
      </c>
      <c r="O43" s="35">
        <v>0</v>
      </c>
      <c r="P43" s="35" t="s">
        <v>76</v>
      </c>
      <c r="Q43" s="35">
        <v>0</v>
      </c>
      <c r="R43" s="35" t="s">
        <v>76</v>
      </c>
      <c r="S43" s="35">
        <v>0</v>
      </c>
      <c r="T43" s="35" t="s">
        <v>76</v>
      </c>
      <c r="U43" s="27">
        <f t="shared" si="0"/>
        <v>0</v>
      </c>
      <c r="V43" s="143">
        <f>I43+K43+M43+O43+Q43+S43+U43</f>
        <v>0</v>
      </c>
    </row>
    <row r="44" spans="2:22" ht="25.5" x14ac:dyDescent="0.25">
      <c r="B44" s="349"/>
      <c r="C44" s="129" t="s">
        <v>332</v>
      </c>
      <c r="D44" s="337"/>
      <c r="E44" s="35"/>
      <c r="F44" s="35" t="s">
        <v>6</v>
      </c>
      <c r="G44" s="35"/>
      <c r="H44" s="35" t="s">
        <v>76</v>
      </c>
      <c r="I44" s="35">
        <v>0</v>
      </c>
      <c r="J44" s="35" t="s">
        <v>76</v>
      </c>
      <c r="K44" s="35"/>
      <c r="L44" s="35" t="s">
        <v>76</v>
      </c>
      <c r="M44" s="35">
        <v>0</v>
      </c>
      <c r="N44" s="35" t="s">
        <v>76</v>
      </c>
      <c r="O44" s="35">
        <v>0</v>
      </c>
      <c r="P44" s="35" t="s">
        <v>76</v>
      </c>
      <c r="Q44" s="35">
        <v>0</v>
      </c>
      <c r="R44" s="35" t="s">
        <v>76</v>
      </c>
      <c r="S44" s="35">
        <v>0</v>
      </c>
      <c r="T44" s="35" t="s">
        <v>76</v>
      </c>
      <c r="U44" s="27">
        <f t="shared" si="0"/>
        <v>0</v>
      </c>
      <c r="V44" s="143">
        <f t="shared" si="1"/>
        <v>0</v>
      </c>
    </row>
    <row r="45" spans="2:22" ht="25.5" x14ac:dyDescent="0.25">
      <c r="B45" s="349"/>
      <c r="C45" s="129" t="s">
        <v>333</v>
      </c>
      <c r="D45" s="337" t="s">
        <v>144</v>
      </c>
      <c r="E45" s="35"/>
      <c r="F45" s="35" t="s">
        <v>6</v>
      </c>
      <c r="G45" s="35"/>
      <c r="H45" s="35" t="s">
        <v>75</v>
      </c>
      <c r="I45" s="35">
        <v>15</v>
      </c>
      <c r="J45" s="35" t="s">
        <v>75</v>
      </c>
      <c r="K45" s="35">
        <v>5</v>
      </c>
      <c r="L45" s="35" t="s">
        <v>76</v>
      </c>
      <c r="M45" s="35">
        <v>0</v>
      </c>
      <c r="N45" s="35" t="s">
        <v>75</v>
      </c>
      <c r="O45" s="35">
        <v>10</v>
      </c>
      <c r="P45" s="35" t="s">
        <v>75</v>
      </c>
      <c r="Q45" s="35">
        <v>15</v>
      </c>
      <c r="R45" s="35" t="s">
        <v>75</v>
      </c>
      <c r="S45" s="35">
        <v>10</v>
      </c>
      <c r="T45" s="35" t="s">
        <v>75</v>
      </c>
      <c r="U45" s="27">
        <f t="shared" si="0"/>
        <v>30</v>
      </c>
      <c r="V45" s="143">
        <f t="shared" si="1"/>
        <v>85</v>
      </c>
    </row>
    <row r="46" spans="2:22" ht="30.75" customHeight="1" thickBot="1" x14ac:dyDescent="0.3">
      <c r="B46" s="350"/>
      <c r="C46" s="131" t="s">
        <v>7</v>
      </c>
      <c r="D46" s="351"/>
      <c r="E46" s="26"/>
      <c r="F46" s="26" t="s">
        <v>6</v>
      </c>
      <c r="G46" s="26"/>
      <c r="H46" s="26" t="s">
        <v>75</v>
      </c>
      <c r="I46" s="26">
        <v>15</v>
      </c>
      <c r="J46" s="26" t="s">
        <v>75</v>
      </c>
      <c r="K46" s="26">
        <v>5</v>
      </c>
      <c r="L46" s="26" t="s">
        <v>76</v>
      </c>
      <c r="M46" s="26">
        <v>0</v>
      </c>
      <c r="N46" s="26" t="s">
        <v>75</v>
      </c>
      <c r="O46" s="26">
        <v>10</v>
      </c>
      <c r="P46" s="26" t="s">
        <v>75</v>
      </c>
      <c r="Q46" s="26">
        <v>15</v>
      </c>
      <c r="R46" s="26" t="s">
        <v>75</v>
      </c>
      <c r="S46" s="26">
        <v>10</v>
      </c>
      <c r="T46" s="26" t="s">
        <v>75</v>
      </c>
      <c r="U46" s="28">
        <f t="shared" si="0"/>
        <v>30</v>
      </c>
      <c r="V46" s="143">
        <f t="shared" si="1"/>
        <v>85</v>
      </c>
    </row>
  </sheetData>
  <mergeCells count="14">
    <mergeCell ref="D35:D36"/>
    <mergeCell ref="B14:B16"/>
    <mergeCell ref="B5:V13"/>
    <mergeCell ref="B43:B46"/>
    <mergeCell ref="B29:B34"/>
    <mergeCell ref="B35:B42"/>
    <mergeCell ref="D43:D44"/>
    <mergeCell ref="D45:D46"/>
    <mergeCell ref="C14:C16"/>
    <mergeCell ref="D14:D16"/>
    <mergeCell ref="E14:G15"/>
    <mergeCell ref="H14:V14"/>
    <mergeCell ref="H15:V15"/>
    <mergeCell ref="B17:B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topLeftCell="A9" zoomScale="85" zoomScaleNormal="85" workbookViewId="0">
      <selection activeCell="D12" sqref="D12:H18"/>
    </sheetView>
  </sheetViews>
  <sheetFormatPr baseColWidth="10" defaultRowHeight="15" x14ac:dyDescent="0.25"/>
  <cols>
    <col min="1" max="1" width="5.28515625" customWidth="1"/>
    <col min="4" max="4" width="16.28515625" customWidth="1"/>
    <col min="6" max="6" width="12.5703125" customWidth="1"/>
    <col min="7" max="7" width="13.42578125" customWidth="1"/>
    <col min="8" max="8" width="13.28515625" customWidth="1"/>
    <col min="10" max="10" width="15.140625" customWidth="1"/>
    <col min="12" max="12" width="18.28515625" customWidth="1"/>
    <col min="13" max="13" width="18" customWidth="1"/>
  </cols>
  <sheetData>
    <row r="2" spans="2:14" s="1" customFormat="1" ht="15.75" thickBot="1" x14ac:dyDescent="0.3"/>
    <row r="3" spans="2:14" s="1" customFormat="1" x14ac:dyDescent="0.25">
      <c r="B3" s="277" t="s">
        <v>339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1"/>
    </row>
    <row r="4" spans="2:14" s="1" customFormat="1" ht="19.5" customHeigh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</row>
    <row r="5" spans="2:14" s="1" customFormat="1" ht="23.25" customHeight="1" x14ac:dyDescent="0.25">
      <c r="B5" s="262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4"/>
    </row>
    <row r="6" spans="2:14" ht="16.5" customHeight="1" x14ac:dyDescent="0.25">
      <c r="B6" s="262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</row>
    <row r="7" spans="2:14" ht="26.25" customHeight="1" thickBot="1" x14ac:dyDescent="0.3">
      <c r="B7" s="265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7"/>
    </row>
    <row r="8" spans="2:14" x14ac:dyDescent="0.25">
      <c r="B8" s="409" t="s">
        <v>109</v>
      </c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1"/>
    </row>
    <row r="9" spans="2:14" ht="15.75" thickBot="1" x14ac:dyDescent="0.3">
      <c r="B9" s="412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4"/>
    </row>
    <row r="10" spans="2:14" ht="15.75" customHeight="1" x14ac:dyDescent="0.25">
      <c r="B10" s="415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9"/>
    </row>
    <row r="11" spans="2:14" ht="16.5" customHeight="1" thickBot="1" x14ac:dyDescent="0.3">
      <c r="B11" s="416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1"/>
    </row>
    <row r="12" spans="2:14" ht="36.75" customHeight="1" thickBot="1" x14ac:dyDescent="0.3">
      <c r="B12" s="416"/>
      <c r="C12" s="423" t="s">
        <v>77</v>
      </c>
      <c r="D12" s="426" t="s">
        <v>78</v>
      </c>
      <c r="E12" s="427"/>
      <c r="F12" s="427"/>
      <c r="G12" s="427"/>
      <c r="H12" s="428"/>
      <c r="I12" s="420"/>
      <c r="J12" s="386" t="s">
        <v>79</v>
      </c>
      <c r="K12" s="387"/>
      <c r="L12" s="387"/>
      <c r="M12" s="388"/>
      <c r="N12" s="383"/>
    </row>
    <row r="13" spans="2:14" ht="16.5" customHeight="1" thickBot="1" x14ac:dyDescent="0.3">
      <c r="B13" s="416"/>
      <c r="C13" s="424"/>
      <c r="D13" s="158" t="s">
        <v>80</v>
      </c>
      <c r="E13" s="144" t="s">
        <v>81</v>
      </c>
      <c r="F13" s="370" t="s">
        <v>82</v>
      </c>
      <c r="G13" s="370"/>
      <c r="H13" s="371"/>
      <c r="I13" s="420"/>
      <c r="J13" s="389"/>
      <c r="K13" s="390"/>
      <c r="L13" s="390"/>
      <c r="M13" s="391"/>
      <c r="N13" s="383"/>
    </row>
    <row r="14" spans="2:14" ht="32.25" thickBot="1" x14ac:dyDescent="0.3">
      <c r="B14" s="416"/>
      <c r="C14" s="424"/>
      <c r="D14" s="159" t="s">
        <v>83</v>
      </c>
      <c r="E14" s="145">
        <v>5</v>
      </c>
      <c r="F14" s="19" t="s">
        <v>84</v>
      </c>
      <c r="G14" s="162" t="s">
        <v>85</v>
      </c>
      <c r="H14" s="156" t="s">
        <v>86</v>
      </c>
      <c r="I14" s="420"/>
      <c r="J14" s="372" t="s">
        <v>87</v>
      </c>
      <c r="K14" s="373"/>
      <c r="L14" s="373"/>
      <c r="M14" s="374"/>
      <c r="N14" s="383"/>
    </row>
    <row r="15" spans="2:14" ht="32.25" thickBot="1" x14ac:dyDescent="0.3">
      <c r="B15" s="416"/>
      <c r="C15" s="424"/>
      <c r="D15" s="160" t="s">
        <v>88</v>
      </c>
      <c r="E15" s="146">
        <v>4</v>
      </c>
      <c r="F15" s="20" t="s">
        <v>89</v>
      </c>
      <c r="G15" s="163" t="s">
        <v>90</v>
      </c>
      <c r="H15" s="157" t="s">
        <v>91</v>
      </c>
      <c r="I15" s="420"/>
      <c r="J15" s="375" t="s">
        <v>92</v>
      </c>
      <c r="K15" s="376"/>
      <c r="L15" s="376"/>
      <c r="M15" s="377"/>
      <c r="N15" s="383"/>
    </row>
    <row r="16" spans="2:14" ht="31.5" x14ac:dyDescent="0.25">
      <c r="B16" s="416"/>
      <c r="C16" s="424"/>
      <c r="D16" s="160" t="s">
        <v>93</v>
      </c>
      <c r="E16" s="146">
        <v>3</v>
      </c>
      <c r="F16" s="20" t="s">
        <v>94</v>
      </c>
      <c r="G16" s="163" t="s">
        <v>95</v>
      </c>
      <c r="H16" s="157" t="s">
        <v>96</v>
      </c>
      <c r="I16" s="420"/>
      <c r="J16" s="168" t="s">
        <v>80</v>
      </c>
      <c r="K16" s="169" t="s">
        <v>97</v>
      </c>
      <c r="L16" s="169" t="s">
        <v>98</v>
      </c>
      <c r="M16" s="170" t="s">
        <v>99</v>
      </c>
      <c r="N16" s="383"/>
    </row>
    <row r="17" spans="2:14" ht="32.25" thickBot="1" x14ac:dyDescent="0.3">
      <c r="B17" s="416"/>
      <c r="C17" s="424"/>
      <c r="D17" s="160" t="s">
        <v>100</v>
      </c>
      <c r="E17" s="146">
        <v>2</v>
      </c>
      <c r="F17" s="21" t="s">
        <v>101</v>
      </c>
      <c r="G17" s="18" t="s">
        <v>89</v>
      </c>
      <c r="H17" s="164" t="s">
        <v>90</v>
      </c>
      <c r="I17" s="420"/>
      <c r="J17" s="147">
        <v>2</v>
      </c>
      <c r="K17" s="148">
        <v>10</v>
      </c>
      <c r="L17" s="148">
        <f>J17*K17</f>
        <v>20</v>
      </c>
      <c r="M17" s="149" t="str">
        <f>IF(L17&lt;=10,"Baja",IF(L17&lt;=25,"Moderada",IF(L17&lt;=50,"Alta",IF(L17&lt;=100,"Extrema","error"))))</f>
        <v>Moderada</v>
      </c>
      <c r="N17" s="383"/>
    </row>
    <row r="18" spans="2:14" ht="32.25" thickBot="1" x14ac:dyDescent="0.3">
      <c r="B18" s="416"/>
      <c r="C18" s="424"/>
      <c r="D18" s="161" t="s">
        <v>102</v>
      </c>
      <c r="E18" s="150">
        <v>1</v>
      </c>
      <c r="F18" s="22" t="s">
        <v>103</v>
      </c>
      <c r="G18" s="23" t="s">
        <v>101</v>
      </c>
      <c r="H18" s="24" t="s">
        <v>89</v>
      </c>
      <c r="I18" s="420"/>
      <c r="J18" s="151"/>
      <c r="K18" s="151"/>
      <c r="L18" s="151"/>
      <c r="M18" s="151"/>
      <c r="N18" s="383"/>
    </row>
    <row r="19" spans="2:14" ht="19.5" thickBot="1" x14ac:dyDescent="0.3">
      <c r="B19" s="416"/>
      <c r="C19" s="424"/>
      <c r="D19" s="378" t="s">
        <v>97</v>
      </c>
      <c r="E19" s="379"/>
      <c r="F19" s="165" t="s">
        <v>104</v>
      </c>
      <c r="G19" s="166" t="s">
        <v>105</v>
      </c>
      <c r="H19" s="167" t="s">
        <v>106</v>
      </c>
      <c r="I19" s="420"/>
      <c r="J19" s="380" t="s">
        <v>107</v>
      </c>
      <c r="K19" s="381"/>
      <c r="L19" s="381"/>
      <c r="M19" s="382"/>
      <c r="N19" s="383"/>
    </row>
    <row r="20" spans="2:14" ht="16.5" thickBot="1" x14ac:dyDescent="0.3">
      <c r="B20" s="416"/>
      <c r="C20" s="425"/>
      <c r="D20" s="392" t="s">
        <v>81</v>
      </c>
      <c r="E20" s="393"/>
      <c r="F20" s="174">
        <v>5</v>
      </c>
      <c r="G20" s="175">
        <v>10</v>
      </c>
      <c r="H20" s="176">
        <v>20</v>
      </c>
      <c r="I20" s="420"/>
      <c r="J20" s="394">
        <v>70</v>
      </c>
      <c r="K20" s="395"/>
      <c r="L20" s="395"/>
      <c r="M20" s="396"/>
      <c r="N20" s="383"/>
    </row>
    <row r="21" spans="2:14" ht="15.75" customHeight="1" x14ac:dyDescent="0.25">
      <c r="B21" s="416"/>
      <c r="C21" s="418"/>
      <c r="D21" s="403" t="s">
        <v>73</v>
      </c>
      <c r="E21" s="404"/>
      <c r="F21" s="404"/>
      <c r="G21" s="404"/>
      <c r="H21" s="405"/>
      <c r="I21" s="420"/>
      <c r="J21" s="397"/>
      <c r="K21" s="398"/>
      <c r="L21" s="398"/>
      <c r="M21" s="399"/>
      <c r="N21" s="383"/>
    </row>
    <row r="22" spans="2:14" ht="15.75" thickBot="1" x14ac:dyDescent="0.3">
      <c r="B22" s="416"/>
      <c r="C22" s="420"/>
      <c r="D22" s="406"/>
      <c r="E22" s="407"/>
      <c r="F22" s="407"/>
      <c r="G22" s="407"/>
      <c r="H22" s="408"/>
      <c r="I22" s="420"/>
      <c r="J22" s="400"/>
      <c r="K22" s="401"/>
      <c r="L22" s="401"/>
      <c r="M22" s="402"/>
      <c r="N22" s="383"/>
    </row>
    <row r="23" spans="2:14" ht="16.5" thickBot="1" x14ac:dyDescent="0.3">
      <c r="B23" s="416"/>
      <c r="C23" s="420"/>
      <c r="D23" s="418"/>
      <c r="E23" s="418"/>
      <c r="F23" s="418"/>
      <c r="G23" s="418"/>
      <c r="H23" s="418"/>
      <c r="I23" s="420"/>
      <c r="J23" s="152"/>
      <c r="K23" s="152"/>
      <c r="L23" s="152"/>
      <c r="M23" s="152"/>
      <c r="N23" s="383"/>
    </row>
    <row r="24" spans="2:14" ht="16.5" thickBot="1" x14ac:dyDescent="0.3">
      <c r="B24" s="416"/>
      <c r="C24" s="420"/>
      <c r="D24" s="420"/>
      <c r="E24" s="420"/>
      <c r="F24" s="420"/>
      <c r="G24" s="420"/>
      <c r="H24" s="420"/>
      <c r="I24" s="420"/>
      <c r="J24" s="375" t="s">
        <v>108</v>
      </c>
      <c r="K24" s="376"/>
      <c r="L24" s="376"/>
      <c r="M24" s="377"/>
      <c r="N24" s="383"/>
    </row>
    <row r="25" spans="2:14" ht="15.75" x14ac:dyDescent="0.25">
      <c r="B25" s="416"/>
      <c r="C25" s="420"/>
      <c r="D25" s="420"/>
      <c r="E25" s="420"/>
      <c r="F25" s="420"/>
      <c r="G25" s="420"/>
      <c r="H25" s="420"/>
      <c r="I25" s="420"/>
      <c r="J25" s="171" t="s">
        <v>80</v>
      </c>
      <c r="K25" s="172" t="s">
        <v>97</v>
      </c>
      <c r="L25" s="172" t="s">
        <v>98</v>
      </c>
      <c r="M25" s="173" t="s">
        <v>99</v>
      </c>
      <c r="N25" s="383"/>
    </row>
    <row r="26" spans="2:14" ht="15.75" thickBot="1" x14ac:dyDescent="0.3">
      <c r="B26" s="416"/>
      <c r="C26" s="420"/>
      <c r="D26" s="420"/>
      <c r="E26" s="420"/>
      <c r="F26" s="420"/>
      <c r="G26" s="420"/>
      <c r="H26" s="420"/>
      <c r="I26" s="420"/>
      <c r="J26" s="153">
        <f>IF(J20&lt;=50,J17,IF(J20&lt;=75,IF(J17&lt;&gt;1,J17-1,J17),IF(J20&gt;75,(IF(J17=1,J17,IF(J17=2,1,J17-2))),"")))</f>
        <v>1</v>
      </c>
      <c r="K26" s="154">
        <f>IF(J20&lt;=50,K17,IF(J20&lt;=75,IF(K17=20,10,IF(K17=10,5,K17)),IF(J20&gt;75,IF(K17=20,5,IF(K17=10,5,K17)))))</f>
        <v>5</v>
      </c>
      <c r="L26" s="154">
        <f>J26*K26</f>
        <v>5</v>
      </c>
      <c r="M26" s="155" t="str">
        <f>IF(L26&lt;=10,"Baja",IF(L26&lt;=25,"Moderada",IF(L26&lt;=50,"Alta",IF(L26&lt;=100,"Extrema","error"))))</f>
        <v>Baja</v>
      </c>
      <c r="N26" s="383"/>
    </row>
    <row r="27" spans="2:14" ht="15.75" thickBot="1" x14ac:dyDescent="0.3">
      <c r="B27" s="417"/>
      <c r="C27" s="422"/>
      <c r="D27" s="422"/>
      <c r="E27" s="422"/>
      <c r="F27" s="422"/>
      <c r="G27" s="422"/>
      <c r="H27" s="422"/>
      <c r="I27" s="422"/>
      <c r="J27" s="385"/>
      <c r="K27" s="385"/>
      <c r="L27" s="385"/>
      <c r="M27" s="385"/>
      <c r="N27" s="384"/>
    </row>
  </sheetData>
  <mergeCells count="21">
    <mergeCell ref="N12:N27"/>
    <mergeCell ref="J27:M27"/>
    <mergeCell ref="J12:M13"/>
    <mergeCell ref="B3:N7"/>
    <mergeCell ref="D20:E20"/>
    <mergeCell ref="J20:M22"/>
    <mergeCell ref="D21:H22"/>
    <mergeCell ref="J24:M24"/>
    <mergeCell ref="B8:N9"/>
    <mergeCell ref="B10:B27"/>
    <mergeCell ref="C10:N11"/>
    <mergeCell ref="I12:I27"/>
    <mergeCell ref="C21:C27"/>
    <mergeCell ref="D23:H27"/>
    <mergeCell ref="C12:C20"/>
    <mergeCell ref="D12:H12"/>
    <mergeCell ref="F13:H13"/>
    <mergeCell ref="J14:M14"/>
    <mergeCell ref="J15:M15"/>
    <mergeCell ref="D19:E19"/>
    <mergeCell ref="J19:M19"/>
  </mergeCells>
  <dataValidations count="2">
    <dataValidation type="list" allowBlank="1" showInputMessage="1" showErrorMessage="1" sqref="K24">
      <formula1>$B$31:$B$33</formula1>
    </dataValidation>
    <dataValidation type="list" allowBlank="1" showInputMessage="1" showErrorMessage="1" sqref="J24">
      <formula1>$A$21:$A$23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'[1]NO TOCAR'!#REF!</xm:f>
          </x14:formula1>
          <xm:sqref>K16</xm:sqref>
        </x14:dataValidation>
        <x14:dataValidation type="list" allowBlank="1" showInputMessage="1" showErrorMessage="1">
          <x14:formula1>
            <xm:f>'[1]NO TOCAR'!#REF!</xm:f>
          </x14:formula1>
          <xm:sqref>J16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4"/>
  <sheetViews>
    <sheetView topLeftCell="G1" zoomScale="85" zoomScaleNormal="85" workbookViewId="0">
      <selection activeCell="R8" sqref="R8:R10"/>
    </sheetView>
  </sheetViews>
  <sheetFormatPr baseColWidth="10" defaultRowHeight="15" x14ac:dyDescent="0.25"/>
  <cols>
    <col min="1" max="1" width="3.42578125" customWidth="1"/>
    <col min="2" max="2" width="32.5703125" customWidth="1"/>
    <col min="3" max="3" width="5.85546875" customWidth="1"/>
    <col min="4" max="4" width="35.5703125" customWidth="1"/>
    <col min="5" max="5" width="37" customWidth="1"/>
    <col min="9" max="9" width="45.5703125" customWidth="1"/>
    <col min="14" max="14" width="33.85546875" customWidth="1"/>
    <col min="15" max="15" width="14" customWidth="1"/>
    <col min="17" max="17" width="29.28515625" customWidth="1"/>
    <col min="18" max="18" width="18" customWidth="1"/>
    <col min="19" max="19" width="27.28515625" customWidth="1"/>
  </cols>
  <sheetData>
    <row r="2" spans="2:19" ht="15.75" thickBot="1" x14ac:dyDescent="0.3"/>
    <row r="3" spans="2:19" x14ac:dyDescent="0.25">
      <c r="B3" s="432" t="s">
        <v>172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4"/>
    </row>
    <row r="4" spans="2:19" ht="15.75" thickBot="1" x14ac:dyDescent="0.3">
      <c r="B4" s="435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7"/>
    </row>
    <row r="5" spans="2:19" x14ac:dyDescent="0.25">
      <c r="B5" s="438" t="s">
        <v>304</v>
      </c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40"/>
    </row>
    <row r="6" spans="2:19" ht="25.5" customHeight="1" thickBot="1" x14ac:dyDescent="0.3">
      <c r="B6" s="44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3"/>
    </row>
    <row r="7" spans="2:19" ht="15.75" thickBot="1" x14ac:dyDescent="0.3">
      <c r="B7" s="454" t="s">
        <v>8</v>
      </c>
      <c r="C7" s="455"/>
      <c r="D7" s="455"/>
      <c r="E7" s="456"/>
      <c r="F7" s="457" t="s">
        <v>115</v>
      </c>
      <c r="G7" s="457"/>
      <c r="H7" s="457"/>
      <c r="I7" s="457"/>
      <c r="J7" s="457"/>
      <c r="K7" s="457"/>
      <c r="L7" s="457"/>
      <c r="M7" s="457"/>
      <c r="N7" s="457"/>
      <c r="O7" s="457"/>
      <c r="P7" s="457" t="s">
        <v>161</v>
      </c>
      <c r="Q7" s="457"/>
      <c r="R7" s="457"/>
      <c r="S7" s="458"/>
    </row>
    <row r="8" spans="2:19" x14ac:dyDescent="0.25">
      <c r="B8" s="459" t="s">
        <v>9</v>
      </c>
      <c r="C8" s="462" t="s">
        <v>10</v>
      </c>
      <c r="D8" s="463"/>
      <c r="E8" s="466" t="s">
        <v>11</v>
      </c>
      <c r="F8" s="468" t="s">
        <v>116</v>
      </c>
      <c r="G8" s="468"/>
      <c r="H8" s="468"/>
      <c r="I8" s="469" t="s">
        <v>162</v>
      </c>
      <c r="J8" s="469"/>
      <c r="K8" s="469"/>
      <c r="L8" s="469"/>
      <c r="M8" s="469"/>
      <c r="N8" s="469"/>
      <c r="O8" s="469"/>
      <c r="P8" s="445" t="s">
        <v>163</v>
      </c>
      <c r="Q8" s="445" t="s">
        <v>164</v>
      </c>
      <c r="R8" s="445" t="s">
        <v>165</v>
      </c>
      <c r="S8" s="448" t="s">
        <v>166</v>
      </c>
    </row>
    <row r="9" spans="2:19" x14ac:dyDescent="0.25">
      <c r="B9" s="460"/>
      <c r="C9" s="464"/>
      <c r="D9" s="465"/>
      <c r="E9" s="467"/>
      <c r="F9" s="451" t="s">
        <v>117</v>
      </c>
      <c r="G9" s="451"/>
      <c r="H9" s="451"/>
      <c r="I9" s="452" t="s">
        <v>167</v>
      </c>
      <c r="J9" s="451" t="s">
        <v>168</v>
      </c>
      <c r="K9" s="451"/>
      <c r="L9" s="451"/>
      <c r="M9" s="451" t="s">
        <v>169</v>
      </c>
      <c r="N9" s="451"/>
      <c r="O9" s="451"/>
      <c r="P9" s="446"/>
      <c r="Q9" s="446"/>
      <c r="R9" s="446"/>
      <c r="S9" s="449"/>
    </row>
    <row r="10" spans="2:19" ht="77.25" customHeight="1" thickBot="1" x14ac:dyDescent="0.3">
      <c r="B10" s="461"/>
      <c r="C10" s="177" t="s">
        <v>0</v>
      </c>
      <c r="D10" s="177" t="s">
        <v>12</v>
      </c>
      <c r="E10" s="467"/>
      <c r="F10" s="178" t="s">
        <v>80</v>
      </c>
      <c r="G10" s="178" t="s">
        <v>97</v>
      </c>
      <c r="H10" s="178" t="s">
        <v>119</v>
      </c>
      <c r="I10" s="453"/>
      <c r="J10" s="178" t="s">
        <v>80</v>
      </c>
      <c r="K10" s="178" t="s">
        <v>97</v>
      </c>
      <c r="L10" s="178" t="s">
        <v>119</v>
      </c>
      <c r="M10" s="178" t="s">
        <v>170</v>
      </c>
      <c r="N10" s="178" t="s">
        <v>164</v>
      </c>
      <c r="O10" s="178" t="s">
        <v>171</v>
      </c>
      <c r="P10" s="447"/>
      <c r="Q10" s="447"/>
      <c r="R10" s="447"/>
      <c r="S10" s="450"/>
    </row>
    <row r="11" spans="2:19" ht="39.75" customHeight="1" x14ac:dyDescent="0.25">
      <c r="B11" s="228" t="s">
        <v>18</v>
      </c>
      <c r="C11" s="194">
        <v>1</v>
      </c>
      <c r="D11" s="195" t="s">
        <v>312</v>
      </c>
      <c r="E11" s="229" t="s">
        <v>36</v>
      </c>
      <c r="F11" s="196">
        <v>1</v>
      </c>
      <c r="G11" s="196">
        <v>10</v>
      </c>
      <c r="H11" s="196" t="s">
        <v>121</v>
      </c>
      <c r="I11" s="230" t="s">
        <v>140</v>
      </c>
      <c r="J11" s="196">
        <v>1</v>
      </c>
      <c r="K11" s="196">
        <v>10</v>
      </c>
      <c r="L11" s="196" t="s">
        <v>121</v>
      </c>
      <c r="M11" s="191" t="s">
        <v>299</v>
      </c>
      <c r="N11" s="230" t="s">
        <v>177</v>
      </c>
      <c r="O11" s="194" t="s">
        <v>176</v>
      </c>
      <c r="P11" s="182" t="s">
        <v>341</v>
      </c>
      <c r="Q11" s="230" t="s">
        <v>178</v>
      </c>
      <c r="R11" s="196" t="s">
        <v>179</v>
      </c>
      <c r="S11" s="231" t="s">
        <v>180</v>
      </c>
    </row>
    <row r="12" spans="2:19" ht="36.75" customHeight="1" x14ac:dyDescent="0.25">
      <c r="B12" s="202" t="s">
        <v>17</v>
      </c>
      <c r="C12" s="197">
        <v>2</v>
      </c>
      <c r="D12" s="198" t="s">
        <v>310</v>
      </c>
      <c r="E12" s="181" t="s">
        <v>37</v>
      </c>
      <c r="F12" s="199">
        <v>2</v>
      </c>
      <c r="G12" s="199">
        <v>20</v>
      </c>
      <c r="H12" s="199" t="s">
        <v>122</v>
      </c>
      <c r="I12" s="207" t="s">
        <v>300</v>
      </c>
      <c r="J12" s="199">
        <v>2</v>
      </c>
      <c r="K12" s="199">
        <v>20</v>
      </c>
      <c r="L12" s="199" t="s">
        <v>122</v>
      </c>
      <c r="M12" s="182" t="s">
        <v>181</v>
      </c>
      <c r="N12" s="182" t="s">
        <v>182</v>
      </c>
      <c r="O12" s="182" t="s">
        <v>183</v>
      </c>
      <c r="P12" s="182" t="s">
        <v>341</v>
      </c>
      <c r="Q12" s="185" t="s">
        <v>185</v>
      </c>
      <c r="R12" s="221" t="s">
        <v>186</v>
      </c>
      <c r="S12" s="232" t="s">
        <v>191</v>
      </c>
    </row>
    <row r="13" spans="2:19" ht="30" customHeight="1" x14ac:dyDescent="0.25">
      <c r="B13" s="202" t="s">
        <v>19</v>
      </c>
      <c r="C13" s="197">
        <v>3</v>
      </c>
      <c r="D13" s="198" t="s">
        <v>311</v>
      </c>
      <c r="E13" s="207" t="s">
        <v>38</v>
      </c>
      <c r="F13" s="199">
        <v>2</v>
      </c>
      <c r="G13" s="199">
        <v>20</v>
      </c>
      <c r="H13" s="199" t="s">
        <v>122</v>
      </c>
      <c r="I13" s="207" t="s">
        <v>301</v>
      </c>
      <c r="J13" s="199">
        <v>2</v>
      </c>
      <c r="K13" s="199">
        <v>20</v>
      </c>
      <c r="L13" s="199" t="s">
        <v>122</v>
      </c>
      <c r="M13" s="182" t="s">
        <v>299</v>
      </c>
      <c r="N13" s="207" t="s">
        <v>177</v>
      </c>
      <c r="O13" s="197" t="s">
        <v>176</v>
      </c>
      <c r="P13" s="182" t="s">
        <v>341</v>
      </c>
      <c r="Q13" s="207" t="s">
        <v>178</v>
      </c>
      <c r="R13" s="199" t="s">
        <v>179</v>
      </c>
      <c r="S13" s="233" t="s">
        <v>180</v>
      </c>
    </row>
    <row r="14" spans="2:19" ht="24.75" customHeight="1" x14ac:dyDescent="0.25">
      <c r="B14" s="234" t="s">
        <v>20</v>
      </c>
      <c r="C14" s="197">
        <v>4</v>
      </c>
      <c r="D14" s="235" t="s">
        <v>313</v>
      </c>
      <c r="E14" s="181" t="s">
        <v>40</v>
      </c>
      <c r="F14" s="199">
        <v>2</v>
      </c>
      <c r="G14" s="199">
        <v>20</v>
      </c>
      <c r="H14" s="199" t="s">
        <v>122</v>
      </c>
      <c r="I14" s="207" t="s">
        <v>302</v>
      </c>
      <c r="J14" s="199">
        <v>2</v>
      </c>
      <c r="K14" s="199">
        <v>20</v>
      </c>
      <c r="L14" s="199" t="s">
        <v>122</v>
      </c>
      <c r="M14" s="182" t="s">
        <v>181</v>
      </c>
      <c r="N14" s="181" t="s">
        <v>187</v>
      </c>
      <c r="O14" s="182" t="s">
        <v>188</v>
      </c>
      <c r="P14" s="182" t="s">
        <v>184</v>
      </c>
      <c r="Q14" s="223" t="s">
        <v>189</v>
      </c>
      <c r="R14" s="182" t="s">
        <v>190</v>
      </c>
      <c r="S14" s="233" t="s">
        <v>197</v>
      </c>
    </row>
    <row r="15" spans="2:19" ht="43.5" customHeight="1" x14ac:dyDescent="0.25">
      <c r="B15" s="444" t="s">
        <v>31</v>
      </c>
      <c r="C15" s="197">
        <v>5</v>
      </c>
      <c r="D15" s="198" t="s">
        <v>314</v>
      </c>
      <c r="E15" s="207" t="s">
        <v>41</v>
      </c>
      <c r="F15" s="199">
        <v>2</v>
      </c>
      <c r="G15" s="199">
        <v>20</v>
      </c>
      <c r="H15" s="199" t="s">
        <v>122</v>
      </c>
      <c r="I15" s="207" t="s">
        <v>303</v>
      </c>
      <c r="J15" s="199">
        <v>2</v>
      </c>
      <c r="K15" s="199">
        <v>20</v>
      </c>
      <c r="L15" s="199" t="s">
        <v>122</v>
      </c>
      <c r="M15" s="182" t="s">
        <v>181</v>
      </c>
      <c r="N15" s="182" t="s">
        <v>192</v>
      </c>
      <c r="O15" s="199" t="s">
        <v>193</v>
      </c>
      <c r="P15" s="182" t="s">
        <v>239</v>
      </c>
      <c r="Q15" s="207" t="s">
        <v>194</v>
      </c>
      <c r="R15" s="182" t="s">
        <v>195</v>
      </c>
      <c r="S15" s="233" t="s">
        <v>196</v>
      </c>
    </row>
    <row r="16" spans="2:19" ht="38.25" customHeight="1" x14ac:dyDescent="0.25">
      <c r="B16" s="444"/>
      <c r="C16" s="236">
        <v>6</v>
      </c>
      <c r="D16" s="198" t="s">
        <v>315</v>
      </c>
      <c r="E16" s="181" t="s">
        <v>37</v>
      </c>
      <c r="F16" s="199">
        <v>1</v>
      </c>
      <c r="G16" s="199">
        <v>20</v>
      </c>
      <c r="H16" s="199" t="s">
        <v>120</v>
      </c>
      <c r="I16" s="207" t="s">
        <v>302</v>
      </c>
      <c r="J16" s="199">
        <v>1</v>
      </c>
      <c r="K16" s="199">
        <v>20</v>
      </c>
      <c r="L16" s="199" t="s">
        <v>120</v>
      </c>
      <c r="M16" s="182" t="s">
        <v>239</v>
      </c>
      <c r="N16" s="181" t="s">
        <v>199</v>
      </c>
      <c r="O16" s="182" t="s">
        <v>188</v>
      </c>
      <c r="P16" s="182" t="s">
        <v>239</v>
      </c>
      <c r="Q16" s="207" t="s">
        <v>200</v>
      </c>
      <c r="R16" s="182" t="s">
        <v>190</v>
      </c>
      <c r="S16" s="233" t="s">
        <v>197</v>
      </c>
    </row>
    <row r="17" spans="2:19" ht="39" x14ac:dyDescent="0.25">
      <c r="B17" s="444" t="s">
        <v>21</v>
      </c>
      <c r="C17" s="197">
        <v>7</v>
      </c>
      <c r="D17" s="198" t="s">
        <v>316</v>
      </c>
      <c r="E17" s="181" t="s">
        <v>42</v>
      </c>
      <c r="F17" s="199">
        <v>3</v>
      </c>
      <c r="G17" s="199">
        <v>20</v>
      </c>
      <c r="H17" s="199" t="s">
        <v>123</v>
      </c>
      <c r="I17" s="207" t="s">
        <v>145</v>
      </c>
      <c r="J17" s="199">
        <v>3</v>
      </c>
      <c r="K17" s="199">
        <v>20</v>
      </c>
      <c r="L17" s="199" t="s">
        <v>123</v>
      </c>
      <c r="M17" s="182" t="s">
        <v>205</v>
      </c>
      <c r="N17" s="199" t="s">
        <v>207</v>
      </c>
      <c r="O17" s="199" t="s">
        <v>208</v>
      </c>
      <c r="P17" s="182" t="s">
        <v>184</v>
      </c>
      <c r="Q17" s="207" t="s">
        <v>209</v>
      </c>
      <c r="R17" s="223" t="s">
        <v>210</v>
      </c>
      <c r="S17" s="237" t="s">
        <v>211</v>
      </c>
    </row>
    <row r="18" spans="2:19" ht="39" x14ac:dyDescent="0.25">
      <c r="B18" s="444"/>
      <c r="C18" s="197">
        <v>8</v>
      </c>
      <c r="D18" s="198" t="s">
        <v>317</v>
      </c>
      <c r="E18" s="431" t="s">
        <v>43</v>
      </c>
      <c r="F18" s="199">
        <v>2</v>
      </c>
      <c r="G18" s="199">
        <v>10</v>
      </c>
      <c r="H18" s="199" t="s">
        <v>120</v>
      </c>
      <c r="I18" s="207" t="s">
        <v>146</v>
      </c>
      <c r="J18" s="199">
        <v>2</v>
      </c>
      <c r="K18" s="199">
        <v>10</v>
      </c>
      <c r="L18" s="199" t="s">
        <v>120</v>
      </c>
      <c r="M18" s="182" t="s">
        <v>205</v>
      </c>
      <c r="N18" s="182" t="s">
        <v>182</v>
      </c>
      <c r="O18" s="182" t="s">
        <v>183</v>
      </c>
      <c r="P18" s="182" t="s">
        <v>184</v>
      </c>
      <c r="Q18" s="185" t="s">
        <v>185</v>
      </c>
      <c r="R18" s="221" t="s">
        <v>186</v>
      </c>
      <c r="S18" s="232" t="s">
        <v>191</v>
      </c>
    </row>
    <row r="19" spans="2:19" ht="33.75" x14ac:dyDescent="0.25">
      <c r="B19" s="444"/>
      <c r="C19" s="197">
        <v>9</v>
      </c>
      <c r="D19" s="198" t="s">
        <v>291</v>
      </c>
      <c r="E19" s="431"/>
      <c r="F19" s="199">
        <v>2</v>
      </c>
      <c r="G19" s="199">
        <v>20</v>
      </c>
      <c r="H19" s="199"/>
      <c r="I19" s="207" t="s">
        <v>147</v>
      </c>
      <c r="J19" s="199">
        <v>2</v>
      </c>
      <c r="K19" s="199">
        <v>20</v>
      </c>
      <c r="L19" s="199" t="s">
        <v>123</v>
      </c>
      <c r="M19" s="182" t="s">
        <v>239</v>
      </c>
      <c r="N19" s="182" t="s">
        <v>214</v>
      </c>
      <c r="O19" s="182" t="s">
        <v>212</v>
      </c>
      <c r="P19" s="182" t="s">
        <v>239</v>
      </c>
      <c r="Q19" s="181" t="s">
        <v>213</v>
      </c>
      <c r="R19" s="199" t="s">
        <v>215</v>
      </c>
      <c r="S19" s="233" t="s">
        <v>216</v>
      </c>
    </row>
    <row r="20" spans="2:19" ht="25.5" x14ac:dyDescent="0.25">
      <c r="B20" s="444"/>
      <c r="C20" s="197">
        <v>10</v>
      </c>
      <c r="D20" s="198" t="s">
        <v>318</v>
      </c>
      <c r="E20" s="431"/>
      <c r="F20" s="199">
        <v>2</v>
      </c>
      <c r="G20" s="199">
        <v>10</v>
      </c>
      <c r="H20" s="199" t="s">
        <v>120</v>
      </c>
      <c r="I20" s="207" t="s">
        <v>148</v>
      </c>
      <c r="J20" s="199">
        <v>2</v>
      </c>
      <c r="K20" s="199">
        <v>10</v>
      </c>
      <c r="L20" s="199" t="s">
        <v>120</v>
      </c>
      <c r="M20" s="182" t="s">
        <v>239</v>
      </c>
      <c r="N20" s="207" t="s">
        <v>218</v>
      </c>
      <c r="O20" s="199" t="s">
        <v>217</v>
      </c>
      <c r="P20" s="182" t="s">
        <v>239</v>
      </c>
      <c r="Q20" s="185" t="s">
        <v>219</v>
      </c>
      <c r="R20" s="199" t="s">
        <v>215</v>
      </c>
      <c r="S20" s="233" t="s">
        <v>220</v>
      </c>
    </row>
    <row r="21" spans="2:19" ht="39" x14ac:dyDescent="0.25">
      <c r="B21" s="234" t="s">
        <v>22</v>
      </c>
      <c r="C21" s="197">
        <v>11</v>
      </c>
      <c r="D21" s="198" t="s">
        <v>319</v>
      </c>
      <c r="E21" s="431" t="s">
        <v>44</v>
      </c>
      <c r="F21" s="199">
        <v>2</v>
      </c>
      <c r="G21" s="199">
        <v>20</v>
      </c>
      <c r="H21" s="199" t="s">
        <v>122</v>
      </c>
      <c r="I21" s="207" t="s">
        <v>146</v>
      </c>
      <c r="J21" s="199">
        <v>2</v>
      </c>
      <c r="K21" s="199">
        <v>20</v>
      </c>
      <c r="L21" s="199" t="s">
        <v>122</v>
      </c>
      <c r="M21" s="182" t="s">
        <v>239</v>
      </c>
      <c r="N21" s="182" t="s">
        <v>182</v>
      </c>
      <c r="O21" s="182" t="s">
        <v>183</v>
      </c>
      <c r="P21" s="182" t="s">
        <v>239</v>
      </c>
      <c r="Q21" s="185" t="s">
        <v>185</v>
      </c>
      <c r="R21" s="221" t="s">
        <v>186</v>
      </c>
      <c r="S21" s="232" t="s">
        <v>191</v>
      </c>
    </row>
    <row r="22" spans="2:19" ht="39.75" thickBot="1" x14ac:dyDescent="0.3">
      <c r="B22" s="238" t="s">
        <v>23</v>
      </c>
      <c r="C22" s="212">
        <v>12</v>
      </c>
      <c r="D22" s="239" t="s">
        <v>320</v>
      </c>
      <c r="E22" s="492"/>
      <c r="F22" s="215">
        <v>2</v>
      </c>
      <c r="G22" s="215">
        <v>10</v>
      </c>
      <c r="H22" s="215" t="s">
        <v>120</v>
      </c>
      <c r="I22" s="214" t="s">
        <v>149</v>
      </c>
      <c r="J22" s="215">
        <v>2</v>
      </c>
      <c r="K22" s="215">
        <v>10</v>
      </c>
      <c r="L22" s="215" t="s">
        <v>120</v>
      </c>
      <c r="M22" s="193" t="s">
        <v>205</v>
      </c>
      <c r="N22" s="193" t="s">
        <v>182</v>
      </c>
      <c r="O22" s="193" t="s">
        <v>183</v>
      </c>
      <c r="P22" s="193" t="s">
        <v>184</v>
      </c>
      <c r="Q22" s="187" t="s">
        <v>185</v>
      </c>
      <c r="R22" s="240" t="s">
        <v>186</v>
      </c>
      <c r="S22" s="241" t="s">
        <v>191</v>
      </c>
    </row>
    <row r="23" spans="2:19" x14ac:dyDescent="0.25">
      <c r="B23" s="502" t="s">
        <v>173</v>
      </c>
      <c r="C23" s="503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  <c r="R23" s="503"/>
      <c r="S23" s="504"/>
    </row>
    <row r="24" spans="2:19" ht="15.75" thickBot="1" x14ac:dyDescent="0.3">
      <c r="B24" s="505"/>
      <c r="C24" s="506"/>
      <c r="D24" s="506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6"/>
      <c r="Q24" s="506"/>
      <c r="R24" s="506"/>
      <c r="S24" s="507"/>
    </row>
    <row r="25" spans="2:19" x14ac:dyDescent="0.25">
      <c r="B25" s="508" t="s">
        <v>305</v>
      </c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09"/>
      <c r="Q25" s="509"/>
      <c r="R25" s="509"/>
      <c r="S25" s="510"/>
    </row>
    <row r="26" spans="2:19" ht="15.75" thickBot="1" x14ac:dyDescent="0.3">
      <c r="B26" s="511"/>
      <c r="C26" s="512"/>
      <c r="D26" s="512"/>
      <c r="E26" s="512"/>
      <c r="F26" s="512"/>
      <c r="G26" s="512"/>
      <c r="H26" s="512"/>
      <c r="I26" s="512"/>
      <c r="J26" s="512"/>
      <c r="K26" s="512"/>
      <c r="L26" s="512"/>
      <c r="M26" s="512"/>
      <c r="N26" s="512"/>
      <c r="O26" s="512"/>
      <c r="P26" s="512"/>
      <c r="Q26" s="512"/>
      <c r="R26" s="512"/>
      <c r="S26" s="513"/>
    </row>
    <row r="27" spans="2:19" x14ac:dyDescent="0.25">
      <c r="B27" s="470" t="s">
        <v>8</v>
      </c>
      <c r="C27" s="471"/>
      <c r="D27" s="471"/>
      <c r="E27" s="471"/>
      <c r="F27" s="471" t="s">
        <v>115</v>
      </c>
      <c r="G27" s="471"/>
      <c r="H27" s="471"/>
      <c r="I27" s="471"/>
      <c r="J27" s="471"/>
      <c r="K27" s="471"/>
      <c r="L27" s="471"/>
      <c r="M27" s="471"/>
      <c r="N27" s="471"/>
      <c r="O27" s="471"/>
      <c r="P27" s="471" t="s">
        <v>161</v>
      </c>
      <c r="Q27" s="471"/>
      <c r="R27" s="471"/>
      <c r="S27" s="472"/>
    </row>
    <row r="28" spans="2:19" x14ac:dyDescent="0.25">
      <c r="B28" s="460" t="s">
        <v>9</v>
      </c>
      <c r="C28" s="452" t="s">
        <v>10</v>
      </c>
      <c r="D28" s="452"/>
      <c r="E28" s="452" t="s">
        <v>11</v>
      </c>
      <c r="F28" s="451" t="s">
        <v>116</v>
      </c>
      <c r="G28" s="451"/>
      <c r="H28" s="451"/>
      <c r="I28" s="452" t="s">
        <v>162</v>
      </c>
      <c r="J28" s="452"/>
      <c r="K28" s="452"/>
      <c r="L28" s="452"/>
      <c r="M28" s="452"/>
      <c r="N28" s="452"/>
      <c r="O28" s="452"/>
      <c r="P28" s="446" t="s">
        <v>163</v>
      </c>
      <c r="Q28" s="446" t="s">
        <v>164</v>
      </c>
      <c r="R28" s="446" t="s">
        <v>165</v>
      </c>
      <c r="S28" s="449" t="s">
        <v>166</v>
      </c>
    </row>
    <row r="29" spans="2:19" x14ac:dyDescent="0.25">
      <c r="B29" s="460"/>
      <c r="C29" s="452"/>
      <c r="D29" s="452"/>
      <c r="E29" s="452"/>
      <c r="F29" s="451" t="s">
        <v>117</v>
      </c>
      <c r="G29" s="451"/>
      <c r="H29" s="451"/>
      <c r="I29" s="452" t="s">
        <v>167</v>
      </c>
      <c r="J29" s="451" t="s">
        <v>168</v>
      </c>
      <c r="K29" s="451"/>
      <c r="L29" s="451"/>
      <c r="M29" s="451" t="s">
        <v>169</v>
      </c>
      <c r="N29" s="451"/>
      <c r="O29" s="451"/>
      <c r="P29" s="446"/>
      <c r="Q29" s="446"/>
      <c r="R29" s="446"/>
      <c r="S29" s="449"/>
    </row>
    <row r="30" spans="2:19" ht="75" customHeight="1" thickBot="1" x14ac:dyDescent="0.3">
      <c r="B30" s="483"/>
      <c r="C30" s="49" t="s">
        <v>0</v>
      </c>
      <c r="D30" s="49" t="s">
        <v>12</v>
      </c>
      <c r="E30" s="475"/>
      <c r="F30" s="179" t="s">
        <v>80</v>
      </c>
      <c r="G30" s="179" t="s">
        <v>97</v>
      </c>
      <c r="H30" s="179" t="s">
        <v>119</v>
      </c>
      <c r="I30" s="475"/>
      <c r="J30" s="179" t="s">
        <v>80</v>
      </c>
      <c r="K30" s="179" t="s">
        <v>97</v>
      </c>
      <c r="L30" s="179" t="s">
        <v>119</v>
      </c>
      <c r="M30" s="179" t="s">
        <v>170</v>
      </c>
      <c r="N30" s="179" t="s">
        <v>164</v>
      </c>
      <c r="O30" s="179" t="s">
        <v>171</v>
      </c>
      <c r="P30" s="473"/>
      <c r="Q30" s="473"/>
      <c r="R30" s="473"/>
      <c r="S30" s="474"/>
    </row>
    <row r="31" spans="2:19" ht="39" customHeight="1" x14ac:dyDescent="0.25">
      <c r="B31" s="217" t="s">
        <v>24</v>
      </c>
      <c r="C31" s="201">
        <v>13</v>
      </c>
      <c r="D31" s="218" t="s">
        <v>321</v>
      </c>
      <c r="E31" s="219" t="s">
        <v>45</v>
      </c>
      <c r="F31" s="220">
        <v>3</v>
      </c>
      <c r="G31" s="220">
        <v>20</v>
      </c>
      <c r="H31" s="220" t="s">
        <v>123</v>
      </c>
      <c r="I31" s="189" t="s">
        <v>143</v>
      </c>
      <c r="J31" s="220">
        <v>3</v>
      </c>
      <c r="K31" s="220">
        <v>20</v>
      </c>
      <c r="L31" s="220" t="s">
        <v>123</v>
      </c>
      <c r="M31" s="189" t="s">
        <v>239</v>
      </c>
      <c r="N31" s="219" t="s">
        <v>201</v>
      </c>
      <c r="O31" s="220" t="s">
        <v>198</v>
      </c>
      <c r="P31" s="189" t="s">
        <v>239</v>
      </c>
      <c r="Q31" s="219" t="s">
        <v>202</v>
      </c>
      <c r="R31" s="189" t="s">
        <v>203</v>
      </c>
      <c r="S31" s="219" t="s">
        <v>204</v>
      </c>
    </row>
    <row r="32" spans="2:19" ht="38.25" customHeight="1" x14ac:dyDescent="0.25">
      <c r="B32" s="221" t="s">
        <v>25</v>
      </c>
      <c r="C32" s="197">
        <v>14</v>
      </c>
      <c r="D32" s="222" t="s">
        <v>322</v>
      </c>
      <c r="E32" s="431" t="s">
        <v>46</v>
      </c>
      <c r="F32" s="199">
        <v>3</v>
      </c>
      <c r="G32" s="199">
        <v>20</v>
      </c>
      <c r="H32" s="199" t="s">
        <v>123</v>
      </c>
      <c r="I32" s="207" t="s">
        <v>150</v>
      </c>
      <c r="J32" s="199">
        <v>3</v>
      </c>
      <c r="K32" s="199">
        <v>20</v>
      </c>
      <c r="L32" s="199" t="s">
        <v>123</v>
      </c>
      <c r="M32" s="182" t="s">
        <v>206</v>
      </c>
      <c r="N32" s="207" t="s">
        <v>222</v>
      </c>
      <c r="O32" s="182" t="s">
        <v>221</v>
      </c>
      <c r="P32" s="182" t="s">
        <v>184</v>
      </c>
      <c r="Q32" s="182" t="s">
        <v>223</v>
      </c>
      <c r="R32" s="199" t="s">
        <v>215</v>
      </c>
      <c r="S32" s="207" t="s">
        <v>224</v>
      </c>
    </row>
    <row r="33" spans="2:19" ht="26.25" x14ac:dyDescent="0.25">
      <c r="B33" s="185" t="s">
        <v>26</v>
      </c>
      <c r="C33" s="197">
        <v>15</v>
      </c>
      <c r="D33" s="222" t="s">
        <v>323</v>
      </c>
      <c r="E33" s="431"/>
      <c r="F33" s="199">
        <v>2</v>
      </c>
      <c r="G33" s="199">
        <v>20</v>
      </c>
      <c r="H33" s="199" t="s">
        <v>122</v>
      </c>
      <c r="I33" s="207" t="s">
        <v>142</v>
      </c>
      <c r="J33" s="199">
        <v>2</v>
      </c>
      <c r="K33" s="199">
        <v>20</v>
      </c>
      <c r="L33" s="199" t="s">
        <v>122</v>
      </c>
      <c r="M33" s="182" t="s">
        <v>181</v>
      </c>
      <c r="N33" s="181" t="s">
        <v>187</v>
      </c>
      <c r="O33" s="182" t="s">
        <v>188</v>
      </c>
      <c r="P33" s="182" t="s">
        <v>184</v>
      </c>
      <c r="Q33" s="223" t="s">
        <v>189</v>
      </c>
      <c r="R33" s="182" t="s">
        <v>190</v>
      </c>
      <c r="S33" s="207" t="s">
        <v>197</v>
      </c>
    </row>
    <row r="34" spans="2:19" ht="39" x14ac:dyDescent="0.25">
      <c r="B34" s="185" t="s">
        <v>27</v>
      </c>
      <c r="C34" s="197">
        <v>16</v>
      </c>
      <c r="D34" s="222" t="s">
        <v>292</v>
      </c>
      <c r="E34" s="431"/>
      <c r="F34" s="199">
        <v>2</v>
      </c>
      <c r="G34" s="199">
        <v>10</v>
      </c>
      <c r="H34" s="199" t="s">
        <v>120</v>
      </c>
      <c r="I34" s="207" t="s">
        <v>143</v>
      </c>
      <c r="J34" s="199">
        <v>2</v>
      </c>
      <c r="K34" s="199">
        <v>10</v>
      </c>
      <c r="L34" s="199" t="s">
        <v>120</v>
      </c>
      <c r="M34" s="182" t="s">
        <v>181</v>
      </c>
      <c r="N34" s="181" t="s">
        <v>201</v>
      </c>
      <c r="O34" s="199" t="s">
        <v>198</v>
      </c>
      <c r="P34" s="182" t="s">
        <v>181</v>
      </c>
      <c r="Q34" s="207" t="s">
        <v>227</v>
      </c>
      <c r="R34" s="182" t="s">
        <v>203</v>
      </c>
      <c r="S34" s="207" t="s">
        <v>204</v>
      </c>
    </row>
    <row r="35" spans="2:19" ht="38.25" x14ac:dyDescent="0.25">
      <c r="B35" s="181" t="s">
        <v>28</v>
      </c>
      <c r="C35" s="197">
        <v>17</v>
      </c>
      <c r="D35" s="222" t="s">
        <v>293</v>
      </c>
      <c r="E35" s="181" t="s">
        <v>47</v>
      </c>
      <c r="F35" s="199">
        <v>3</v>
      </c>
      <c r="G35" s="199">
        <v>10</v>
      </c>
      <c r="H35" s="199" t="s">
        <v>122</v>
      </c>
      <c r="I35" s="207" t="s">
        <v>151</v>
      </c>
      <c r="J35" s="199">
        <v>3</v>
      </c>
      <c r="K35" s="199">
        <v>10</v>
      </c>
      <c r="L35" s="199" t="s">
        <v>122</v>
      </c>
      <c r="M35" s="182" t="s">
        <v>239</v>
      </c>
      <c r="N35" s="207" t="s">
        <v>225</v>
      </c>
      <c r="O35" s="182" t="s">
        <v>226</v>
      </c>
      <c r="P35" s="182" t="s">
        <v>239</v>
      </c>
      <c r="Q35" s="207" t="s">
        <v>228</v>
      </c>
      <c r="R35" s="199" t="s">
        <v>215</v>
      </c>
      <c r="S35" s="223" t="s">
        <v>229</v>
      </c>
    </row>
    <row r="36" spans="2:19" ht="39.75" thickBot="1" x14ac:dyDescent="0.3">
      <c r="B36" s="224" t="s">
        <v>29</v>
      </c>
      <c r="C36" s="225">
        <v>18</v>
      </c>
      <c r="D36" s="226" t="s">
        <v>324</v>
      </c>
      <c r="E36" s="227" t="s">
        <v>48</v>
      </c>
      <c r="F36" s="203">
        <v>3</v>
      </c>
      <c r="G36" s="203">
        <v>20</v>
      </c>
      <c r="H36" s="203" t="s">
        <v>123</v>
      </c>
      <c r="I36" s="205" t="s">
        <v>152</v>
      </c>
      <c r="J36" s="203">
        <v>3</v>
      </c>
      <c r="K36" s="203">
        <v>20</v>
      </c>
      <c r="L36" s="203" t="s">
        <v>123</v>
      </c>
      <c r="M36" s="204" t="s">
        <v>239</v>
      </c>
      <c r="N36" s="205" t="s">
        <v>230</v>
      </c>
      <c r="O36" s="204" t="s">
        <v>231</v>
      </c>
      <c r="P36" s="204" t="s">
        <v>239</v>
      </c>
      <c r="Q36" s="205" t="s">
        <v>232</v>
      </c>
      <c r="R36" s="203" t="s">
        <v>210</v>
      </c>
      <c r="S36" s="205" t="s">
        <v>233</v>
      </c>
    </row>
    <row r="37" spans="2:19" x14ac:dyDescent="0.25">
      <c r="B37" s="432" t="s">
        <v>174</v>
      </c>
      <c r="C37" s="433"/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4"/>
    </row>
    <row r="38" spans="2:19" ht="15.75" thickBot="1" x14ac:dyDescent="0.3">
      <c r="B38" s="435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437"/>
    </row>
    <row r="39" spans="2:19" x14ac:dyDescent="0.25">
      <c r="B39" s="438" t="s">
        <v>306</v>
      </c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40"/>
    </row>
    <row r="40" spans="2:19" ht="24" customHeight="1" thickBot="1" x14ac:dyDescent="0.3">
      <c r="B40" s="441"/>
      <c r="C40" s="442"/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2"/>
      <c r="P40" s="442"/>
      <c r="Q40" s="442"/>
      <c r="R40" s="442"/>
      <c r="S40" s="443"/>
    </row>
    <row r="41" spans="2:19" ht="15.75" thickBot="1" x14ac:dyDescent="0.3">
      <c r="B41" s="477" t="s">
        <v>8</v>
      </c>
      <c r="C41" s="478"/>
      <c r="D41" s="478"/>
      <c r="E41" s="479"/>
      <c r="F41" s="480" t="s">
        <v>115</v>
      </c>
      <c r="G41" s="480"/>
      <c r="H41" s="480"/>
      <c r="I41" s="480"/>
      <c r="J41" s="480"/>
      <c r="K41" s="480"/>
      <c r="L41" s="480"/>
      <c r="M41" s="480"/>
      <c r="N41" s="480"/>
      <c r="O41" s="480"/>
      <c r="P41" s="480" t="s">
        <v>161</v>
      </c>
      <c r="Q41" s="480"/>
      <c r="R41" s="480"/>
      <c r="S41" s="481"/>
    </row>
    <row r="42" spans="2:19" x14ac:dyDescent="0.25">
      <c r="B42" s="482" t="s">
        <v>9</v>
      </c>
      <c r="C42" s="484" t="s">
        <v>10</v>
      </c>
      <c r="D42" s="485"/>
      <c r="E42" s="467" t="s">
        <v>11</v>
      </c>
      <c r="F42" s="487" t="s">
        <v>116</v>
      </c>
      <c r="G42" s="487"/>
      <c r="H42" s="487"/>
      <c r="I42" s="488" t="s">
        <v>162</v>
      </c>
      <c r="J42" s="488"/>
      <c r="K42" s="488"/>
      <c r="L42" s="488"/>
      <c r="M42" s="488"/>
      <c r="N42" s="488"/>
      <c r="O42" s="488"/>
      <c r="P42" s="476" t="s">
        <v>163</v>
      </c>
      <c r="Q42" s="476" t="s">
        <v>164</v>
      </c>
      <c r="R42" s="476" t="s">
        <v>165</v>
      </c>
      <c r="S42" s="489" t="s">
        <v>166</v>
      </c>
    </row>
    <row r="43" spans="2:19" x14ac:dyDescent="0.25">
      <c r="B43" s="460"/>
      <c r="C43" s="464"/>
      <c r="D43" s="465"/>
      <c r="E43" s="467"/>
      <c r="F43" s="451" t="s">
        <v>117</v>
      </c>
      <c r="G43" s="451"/>
      <c r="H43" s="451"/>
      <c r="I43" s="452" t="s">
        <v>167</v>
      </c>
      <c r="J43" s="451" t="s">
        <v>168</v>
      </c>
      <c r="K43" s="451"/>
      <c r="L43" s="451"/>
      <c r="M43" s="451" t="s">
        <v>169</v>
      </c>
      <c r="N43" s="451"/>
      <c r="O43" s="451"/>
      <c r="P43" s="446"/>
      <c r="Q43" s="446"/>
      <c r="R43" s="446"/>
      <c r="S43" s="449"/>
    </row>
    <row r="44" spans="2:19" ht="83.25" customHeight="1" thickBot="1" x14ac:dyDescent="0.3">
      <c r="B44" s="483"/>
      <c r="C44" s="49" t="s">
        <v>0</v>
      </c>
      <c r="D44" s="49" t="s">
        <v>12</v>
      </c>
      <c r="E44" s="486"/>
      <c r="F44" s="179" t="s">
        <v>80</v>
      </c>
      <c r="G44" s="179" t="s">
        <v>97</v>
      </c>
      <c r="H44" s="179" t="s">
        <v>119</v>
      </c>
      <c r="I44" s="475"/>
      <c r="J44" s="179" t="s">
        <v>80</v>
      </c>
      <c r="K44" s="179" t="s">
        <v>97</v>
      </c>
      <c r="L44" s="179" t="s">
        <v>119</v>
      </c>
      <c r="M44" s="179" t="s">
        <v>170</v>
      </c>
      <c r="N44" s="179" t="s">
        <v>164</v>
      </c>
      <c r="O44" s="179" t="s">
        <v>171</v>
      </c>
      <c r="P44" s="473"/>
      <c r="Q44" s="473"/>
      <c r="R44" s="473"/>
      <c r="S44" s="474"/>
    </row>
    <row r="45" spans="2:19" ht="24.75" customHeight="1" x14ac:dyDescent="0.25">
      <c r="B45" s="520" t="s">
        <v>30</v>
      </c>
      <c r="C45" s="194">
        <v>19</v>
      </c>
      <c r="D45" s="195" t="s">
        <v>294</v>
      </c>
      <c r="E45" s="493" t="s">
        <v>49</v>
      </c>
      <c r="F45" s="196">
        <v>2</v>
      </c>
      <c r="G45" s="196">
        <v>20</v>
      </c>
      <c r="H45" s="196" t="s">
        <v>122</v>
      </c>
      <c r="I45" s="493" t="s">
        <v>153</v>
      </c>
      <c r="J45" s="196">
        <v>2</v>
      </c>
      <c r="K45" s="196">
        <v>20</v>
      </c>
      <c r="L45" s="196" t="s">
        <v>122</v>
      </c>
      <c r="M45" s="494" t="s">
        <v>235</v>
      </c>
      <c r="N45" s="493" t="s">
        <v>234</v>
      </c>
      <c r="O45" s="494" t="s">
        <v>236</v>
      </c>
      <c r="P45" s="494" t="s">
        <v>235</v>
      </c>
      <c r="Q45" s="493" t="s">
        <v>237</v>
      </c>
      <c r="R45" s="494" t="s">
        <v>284</v>
      </c>
      <c r="S45" s="496" t="s">
        <v>238</v>
      </c>
    </row>
    <row r="46" spans="2:19" ht="31.5" customHeight="1" x14ac:dyDescent="0.25">
      <c r="B46" s="444"/>
      <c r="C46" s="197">
        <v>20</v>
      </c>
      <c r="D46" s="198" t="s">
        <v>325</v>
      </c>
      <c r="E46" s="431"/>
      <c r="F46" s="199">
        <v>2</v>
      </c>
      <c r="G46" s="199">
        <v>10</v>
      </c>
      <c r="H46" s="199" t="s">
        <v>120</v>
      </c>
      <c r="I46" s="431"/>
      <c r="J46" s="199">
        <v>2</v>
      </c>
      <c r="K46" s="199">
        <v>10</v>
      </c>
      <c r="L46" s="199" t="s">
        <v>120</v>
      </c>
      <c r="M46" s="495"/>
      <c r="N46" s="431"/>
      <c r="O46" s="495"/>
      <c r="P46" s="495"/>
      <c r="Q46" s="431"/>
      <c r="R46" s="495"/>
      <c r="S46" s="497"/>
    </row>
    <row r="47" spans="2:19" ht="57.75" customHeight="1" x14ac:dyDescent="0.25">
      <c r="B47" s="200" t="s">
        <v>50</v>
      </c>
      <c r="C47" s="201">
        <v>21</v>
      </c>
      <c r="D47" s="198" t="s">
        <v>326</v>
      </c>
      <c r="E47" s="490" t="s">
        <v>51</v>
      </c>
      <c r="F47" s="429">
        <v>1</v>
      </c>
      <c r="G47" s="429">
        <v>20</v>
      </c>
      <c r="H47" s="429" t="s">
        <v>120</v>
      </c>
      <c r="I47" s="490" t="s">
        <v>154</v>
      </c>
      <c r="J47" s="429">
        <v>1</v>
      </c>
      <c r="K47" s="429">
        <v>20</v>
      </c>
      <c r="L47" s="429" t="s">
        <v>120</v>
      </c>
      <c r="M47" s="498" t="s">
        <v>206</v>
      </c>
      <c r="N47" s="490" t="s">
        <v>240</v>
      </c>
      <c r="O47" s="498" t="s">
        <v>241</v>
      </c>
      <c r="P47" s="498" t="s">
        <v>184</v>
      </c>
      <c r="Q47" s="498" t="s">
        <v>242</v>
      </c>
      <c r="R47" s="498" t="s">
        <v>342</v>
      </c>
      <c r="S47" s="500" t="s">
        <v>243</v>
      </c>
    </row>
    <row r="48" spans="2:19" ht="49.5" customHeight="1" x14ac:dyDescent="0.25">
      <c r="B48" s="202" t="s">
        <v>175</v>
      </c>
      <c r="C48" s="197">
        <v>22</v>
      </c>
      <c r="D48" s="198" t="s">
        <v>327</v>
      </c>
      <c r="E48" s="491"/>
      <c r="F48" s="430"/>
      <c r="G48" s="430"/>
      <c r="H48" s="430"/>
      <c r="I48" s="491"/>
      <c r="J48" s="430"/>
      <c r="K48" s="430"/>
      <c r="L48" s="430"/>
      <c r="M48" s="499"/>
      <c r="N48" s="491"/>
      <c r="O48" s="499"/>
      <c r="P48" s="499"/>
      <c r="Q48" s="499"/>
      <c r="R48" s="499"/>
      <c r="S48" s="501"/>
    </row>
    <row r="49" spans="2:19" ht="81" customHeight="1" x14ac:dyDescent="0.25">
      <c r="B49" s="444" t="s">
        <v>52</v>
      </c>
      <c r="C49" s="201">
        <v>23</v>
      </c>
      <c r="D49" s="198" t="s">
        <v>328</v>
      </c>
      <c r="E49" s="431" t="s">
        <v>53</v>
      </c>
      <c r="F49" s="203">
        <v>2</v>
      </c>
      <c r="G49" s="203">
        <v>20</v>
      </c>
      <c r="H49" s="203" t="s">
        <v>122</v>
      </c>
      <c r="I49" s="204" t="s">
        <v>155</v>
      </c>
      <c r="J49" s="203">
        <v>2</v>
      </c>
      <c r="K49" s="203">
        <v>20</v>
      </c>
      <c r="L49" s="203" t="s">
        <v>122</v>
      </c>
      <c r="M49" s="203" t="s">
        <v>239</v>
      </c>
      <c r="N49" s="204" t="s">
        <v>245</v>
      </c>
      <c r="O49" s="204" t="s">
        <v>244</v>
      </c>
      <c r="P49" s="203" t="s">
        <v>239</v>
      </c>
      <c r="Q49" s="205" t="s">
        <v>246</v>
      </c>
      <c r="R49" s="204" t="s">
        <v>247</v>
      </c>
      <c r="S49" s="206" t="s">
        <v>248</v>
      </c>
    </row>
    <row r="50" spans="2:19" ht="53.25" customHeight="1" x14ac:dyDescent="0.25">
      <c r="B50" s="444"/>
      <c r="C50" s="197">
        <v>24</v>
      </c>
      <c r="D50" s="198" t="s">
        <v>329</v>
      </c>
      <c r="E50" s="431"/>
      <c r="F50" s="199">
        <v>2</v>
      </c>
      <c r="G50" s="199">
        <v>20</v>
      </c>
      <c r="H50" s="199" t="s">
        <v>122</v>
      </c>
      <c r="I50" s="207" t="s">
        <v>156</v>
      </c>
      <c r="J50" s="199">
        <v>2</v>
      </c>
      <c r="K50" s="199">
        <v>20</v>
      </c>
      <c r="L50" s="199" t="s">
        <v>122</v>
      </c>
      <c r="M50" s="199" t="s">
        <v>251</v>
      </c>
      <c r="N50" s="207" t="s">
        <v>257</v>
      </c>
      <c r="O50" s="197" t="s">
        <v>198</v>
      </c>
      <c r="P50" s="199" t="s">
        <v>251</v>
      </c>
      <c r="Q50" s="182" t="s">
        <v>258</v>
      </c>
      <c r="R50" s="199" t="s">
        <v>259</v>
      </c>
      <c r="S50" s="208" t="s">
        <v>260</v>
      </c>
    </row>
    <row r="51" spans="2:19" ht="27.75" customHeight="1" x14ac:dyDescent="0.25">
      <c r="B51" s="209" t="s">
        <v>32</v>
      </c>
      <c r="C51" s="201">
        <v>25</v>
      </c>
      <c r="D51" s="198" t="s">
        <v>330</v>
      </c>
      <c r="E51" s="205" t="s">
        <v>54</v>
      </c>
      <c r="F51" s="203">
        <v>2</v>
      </c>
      <c r="G51" s="203">
        <v>20</v>
      </c>
      <c r="H51" s="203" t="s">
        <v>122</v>
      </c>
      <c r="I51" s="205" t="s">
        <v>157</v>
      </c>
      <c r="J51" s="203">
        <v>2</v>
      </c>
      <c r="K51" s="203">
        <v>20</v>
      </c>
      <c r="L51" s="203" t="s">
        <v>122</v>
      </c>
      <c r="M51" s="203" t="s">
        <v>239</v>
      </c>
      <c r="N51" s="205" t="s">
        <v>252</v>
      </c>
      <c r="O51" s="204" t="s">
        <v>253</v>
      </c>
      <c r="P51" s="204" t="s">
        <v>239</v>
      </c>
      <c r="Q51" s="205" t="s">
        <v>254</v>
      </c>
      <c r="R51" s="203" t="s">
        <v>255</v>
      </c>
      <c r="S51" s="210" t="s">
        <v>256</v>
      </c>
    </row>
    <row r="52" spans="2:19" ht="51.75" thickBot="1" x14ac:dyDescent="0.3">
      <c r="B52" s="211" t="s">
        <v>33</v>
      </c>
      <c r="C52" s="212">
        <v>26</v>
      </c>
      <c r="D52" s="213" t="s">
        <v>331</v>
      </c>
      <c r="E52" s="214" t="s">
        <v>55</v>
      </c>
      <c r="F52" s="215">
        <v>2</v>
      </c>
      <c r="G52" s="215">
        <v>20</v>
      </c>
      <c r="H52" s="215" t="s">
        <v>122</v>
      </c>
      <c r="I52" s="214" t="s">
        <v>160</v>
      </c>
      <c r="J52" s="215">
        <v>2</v>
      </c>
      <c r="K52" s="215">
        <v>20</v>
      </c>
      <c r="L52" s="215" t="s">
        <v>122</v>
      </c>
      <c r="M52" s="193" t="s">
        <v>250</v>
      </c>
      <c r="N52" s="192" t="s">
        <v>249</v>
      </c>
      <c r="O52" s="193" t="s">
        <v>241</v>
      </c>
      <c r="P52" s="193" t="s">
        <v>250</v>
      </c>
      <c r="Q52" s="214" t="s">
        <v>242</v>
      </c>
      <c r="R52" s="193" t="s">
        <v>342</v>
      </c>
      <c r="S52" s="216" t="s">
        <v>243</v>
      </c>
    </row>
    <row r="53" spans="2:19" x14ac:dyDescent="0.25">
      <c r="B53" s="432" t="s">
        <v>340</v>
      </c>
      <c r="C53" s="433"/>
      <c r="D53" s="433"/>
      <c r="E53" s="433"/>
      <c r="F53" s="433"/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4"/>
    </row>
    <row r="54" spans="2:19" ht="15.75" thickBot="1" x14ac:dyDescent="0.3">
      <c r="B54" s="435"/>
      <c r="C54" s="436"/>
      <c r="D54" s="436"/>
      <c r="E54" s="436"/>
      <c r="F54" s="436"/>
      <c r="G54" s="436"/>
      <c r="H54" s="436"/>
      <c r="I54" s="436"/>
      <c r="J54" s="436"/>
      <c r="K54" s="436"/>
      <c r="L54" s="436"/>
      <c r="M54" s="436"/>
      <c r="N54" s="436"/>
      <c r="O54" s="436"/>
      <c r="P54" s="436"/>
      <c r="Q54" s="436"/>
      <c r="R54" s="436"/>
      <c r="S54" s="437"/>
    </row>
    <row r="55" spans="2:19" x14ac:dyDescent="0.25">
      <c r="B55" s="521" t="s">
        <v>307</v>
      </c>
      <c r="C55" s="522"/>
      <c r="D55" s="522"/>
      <c r="E55" s="522"/>
      <c r="F55" s="522"/>
      <c r="G55" s="522"/>
      <c r="H55" s="522"/>
      <c r="I55" s="522"/>
      <c r="J55" s="522"/>
      <c r="K55" s="522"/>
      <c r="L55" s="522"/>
      <c r="M55" s="522"/>
      <c r="N55" s="522"/>
      <c r="O55" s="522"/>
      <c r="P55" s="522"/>
      <c r="Q55" s="522"/>
      <c r="R55" s="522"/>
      <c r="S55" s="523"/>
    </row>
    <row r="56" spans="2:19" ht="16.5" customHeight="1" thickBot="1" x14ac:dyDescent="0.3">
      <c r="B56" s="524"/>
      <c r="C56" s="525"/>
      <c r="D56" s="525"/>
      <c r="E56" s="525"/>
      <c r="F56" s="525"/>
      <c r="G56" s="525"/>
      <c r="H56" s="525"/>
      <c r="I56" s="525"/>
      <c r="J56" s="525"/>
      <c r="K56" s="525"/>
      <c r="L56" s="525"/>
      <c r="M56" s="525"/>
      <c r="N56" s="525"/>
      <c r="O56" s="525"/>
      <c r="P56" s="525"/>
      <c r="Q56" s="525"/>
      <c r="R56" s="525"/>
      <c r="S56" s="526"/>
    </row>
    <row r="57" spans="2:19" ht="15.75" thickBot="1" x14ac:dyDescent="0.3">
      <c r="B57" s="477" t="s">
        <v>8</v>
      </c>
      <c r="C57" s="478"/>
      <c r="D57" s="478"/>
      <c r="E57" s="479"/>
      <c r="F57" s="480" t="s">
        <v>115</v>
      </c>
      <c r="G57" s="480"/>
      <c r="H57" s="480"/>
      <c r="I57" s="480"/>
      <c r="J57" s="480"/>
      <c r="K57" s="480"/>
      <c r="L57" s="480"/>
      <c r="M57" s="480"/>
      <c r="N57" s="480"/>
      <c r="O57" s="480"/>
      <c r="P57" s="480" t="s">
        <v>161</v>
      </c>
      <c r="Q57" s="480"/>
      <c r="R57" s="480"/>
      <c r="S57" s="481"/>
    </row>
    <row r="58" spans="2:19" x14ac:dyDescent="0.25">
      <c r="B58" s="459" t="s">
        <v>9</v>
      </c>
      <c r="C58" s="462" t="s">
        <v>10</v>
      </c>
      <c r="D58" s="463"/>
      <c r="E58" s="466" t="s">
        <v>11</v>
      </c>
      <c r="F58" s="468" t="s">
        <v>116</v>
      </c>
      <c r="G58" s="468"/>
      <c r="H58" s="468"/>
      <c r="I58" s="469" t="s">
        <v>162</v>
      </c>
      <c r="J58" s="469"/>
      <c r="K58" s="469"/>
      <c r="L58" s="469"/>
      <c r="M58" s="469"/>
      <c r="N58" s="469"/>
      <c r="O58" s="469"/>
      <c r="P58" s="445" t="s">
        <v>163</v>
      </c>
      <c r="Q58" s="445" t="s">
        <v>164</v>
      </c>
      <c r="R58" s="445" t="s">
        <v>165</v>
      </c>
      <c r="S58" s="448" t="s">
        <v>166</v>
      </c>
    </row>
    <row r="59" spans="2:19" x14ac:dyDescent="0.25">
      <c r="B59" s="460"/>
      <c r="C59" s="464"/>
      <c r="D59" s="465"/>
      <c r="E59" s="467"/>
      <c r="F59" s="451" t="s">
        <v>117</v>
      </c>
      <c r="G59" s="451"/>
      <c r="H59" s="451"/>
      <c r="I59" s="452" t="s">
        <v>167</v>
      </c>
      <c r="J59" s="451" t="s">
        <v>168</v>
      </c>
      <c r="K59" s="451"/>
      <c r="L59" s="451"/>
      <c r="M59" s="451" t="s">
        <v>169</v>
      </c>
      <c r="N59" s="451"/>
      <c r="O59" s="451"/>
      <c r="P59" s="446"/>
      <c r="Q59" s="446"/>
      <c r="R59" s="446"/>
      <c r="S59" s="449"/>
    </row>
    <row r="60" spans="2:19" ht="79.5" customHeight="1" thickBot="1" x14ac:dyDescent="0.3">
      <c r="B60" s="483"/>
      <c r="C60" s="50" t="s">
        <v>0</v>
      </c>
      <c r="D60" s="50" t="s">
        <v>12</v>
      </c>
      <c r="E60" s="486"/>
      <c r="F60" s="180" t="s">
        <v>80</v>
      </c>
      <c r="G60" s="180" t="s">
        <v>97</v>
      </c>
      <c r="H60" s="180" t="s">
        <v>119</v>
      </c>
      <c r="I60" s="475"/>
      <c r="J60" s="180" t="s">
        <v>80</v>
      </c>
      <c r="K60" s="180" t="s">
        <v>97</v>
      </c>
      <c r="L60" s="180" t="s">
        <v>119</v>
      </c>
      <c r="M60" s="180" t="s">
        <v>170</v>
      </c>
      <c r="N60" s="180" t="s">
        <v>164</v>
      </c>
      <c r="O60" s="180" t="s">
        <v>171</v>
      </c>
      <c r="P60" s="473"/>
      <c r="Q60" s="473"/>
      <c r="R60" s="473"/>
      <c r="S60" s="474"/>
    </row>
    <row r="61" spans="2:19" ht="40.5" customHeight="1" x14ac:dyDescent="0.25">
      <c r="B61" s="514" t="s">
        <v>343</v>
      </c>
      <c r="C61" s="190">
        <v>27</v>
      </c>
      <c r="D61" s="190" t="s">
        <v>295</v>
      </c>
      <c r="E61" s="517" t="s">
        <v>56</v>
      </c>
      <c r="F61" s="191">
        <v>2</v>
      </c>
      <c r="G61" s="191">
        <v>10</v>
      </c>
      <c r="H61" s="191" t="s">
        <v>120</v>
      </c>
      <c r="I61" s="190" t="s">
        <v>159</v>
      </c>
      <c r="J61" s="191">
        <v>2</v>
      </c>
      <c r="K61" s="191">
        <v>10</v>
      </c>
      <c r="L61" s="191" t="s">
        <v>120</v>
      </c>
      <c r="M61" s="191" t="s">
        <v>251</v>
      </c>
      <c r="N61" s="183" t="s">
        <v>264</v>
      </c>
      <c r="O61" s="183" t="s">
        <v>261</v>
      </c>
      <c r="P61" s="183" t="s">
        <v>251</v>
      </c>
      <c r="Q61" s="183" t="s">
        <v>262</v>
      </c>
      <c r="R61" s="183" t="s">
        <v>265</v>
      </c>
      <c r="S61" s="184" t="s">
        <v>263</v>
      </c>
    </row>
    <row r="62" spans="2:19" ht="40.5" customHeight="1" x14ac:dyDescent="0.25">
      <c r="B62" s="515"/>
      <c r="C62" s="181">
        <v>28</v>
      </c>
      <c r="D62" s="181" t="s">
        <v>332</v>
      </c>
      <c r="E62" s="518"/>
      <c r="F62" s="182">
        <v>2</v>
      </c>
      <c r="G62" s="182">
        <v>20</v>
      </c>
      <c r="H62" s="182" t="s">
        <v>122</v>
      </c>
      <c r="I62" s="181" t="s">
        <v>159</v>
      </c>
      <c r="J62" s="182">
        <v>2</v>
      </c>
      <c r="K62" s="182">
        <v>20</v>
      </c>
      <c r="L62" s="182" t="s">
        <v>122</v>
      </c>
      <c r="M62" s="182" t="s">
        <v>251</v>
      </c>
      <c r="N62" s="185" t="s">
        <v>266</v>
      </c>
      <c r="O62" s="185" t="s">
        <v>267</v>
      </c>
      <c r="P62" s="185" t="s">
        <v>239</v>
      </c>
      <c r="Q62" s="185" t="s">
        <v>268</v>
      </c>
      <c r="R62" s="185" t="s">
        <v>269</v>
      </c>
      <c r="S62" s="186" t="s">
        <v>270</v>
      </c>
    </row>
    <row r="63" spans="2:19" ht="42" customHeight="1" x14ac:dyDescent="0.25">
      <c r="B63" s="515"/>
      <c r="C63" s="181">
        <v>29</v>
      </c>
      <c r="D63" s="181" t="s">
        <v>333</v>
      </c>
      <c r="E63" s="518"/>
      <c r="F63" s="182">
        <v>1</v>
      </c>
      <c r="G63" s="182">
        <v>20</v>
      </c>
      <c r="H63" s="182" t="s">
        <v>120</v>
      </c>
      <c r="I63" s="181" t="s">
        <v>144</v>
      </c>
      <c r="J63" s="182">
        <v>1</v>
      </c>
      <c r="K63" s="182">
        <v>20</v>
      </c>
      <c r="L63" s="182" t="s">
        <v>120</v>
      </c>
      <c r="M63" s="182" t="s">
        <v>181</v>
      </c>
      <c r="N63" s="185" t="s">
        <v>199</v>
      </c>
      <c r="O63" s="185" t="s">
        <v>188</v>
      </c>
      <c r="P63" s="185" t="s">
        <v>184</v>
      </c>
      <c r="Q63" s="185" t="s">
        <v>200</v>
      </c>
      <c r="R63" s="185" t="s">
        <v>190</v>
      </c>
      <c r="S63" s="186" t="s">
        <v>197</v>
      </c>
    </row>
    <row r="64" spans="2:19" ht="42" customHeight="1" thickBot="1" x14ac:dyDescent="0.3">
      <c r="B64" s="516"/>
      <c r="C64" s="192">
        <v>30</v>
      </c>
      <c r="D64" s="192" t="s">
        <v>7</v>
      </c>
      <c r="E64" s="519"/>
      <c r="F64" s="193">
        <v>2</v>
      </c>
      <c r="G64" s="193">
        <v>20</v>
      </c>
      <c r="H64" s="193" t="s">
        <v>122</v>
      </c>
      <c r="I64" s="192" t="s">
        <v>144</v>
      </c>
      <c r="J64" s="193">
        <v>2</v>
      </c>
      <c r="K64" s="193">
        <v>20</v>
      </c>
      <c r="L64" s="193" t="s">
        <v>122</v>
      </c>
      <c r="M64" s="193" t="s">
        <v>181</v>
      </c>
      <c r="N64" s="187" t="s">
        <v>199</v>
      </c>
      <c r="O64" s="187" t="s">
        <v>188</v>
      </c>
      <c r="P64" s="187" t="s">
        <v>184</v>
      </c>
      <c r="Q64" s="187" t="s">
        <v>200</v>
      </c>
      <c r="R64" s="187" t="s">
        <v>190</v>
      </c>
      <c r="S64" s="188" t="s">
        <v>197</v>
      </c>
    </row>
  </sheetData>
  <mergeCells count="106">
    <mergeCell ref="B61:B64"/>
    <mergeCell ref="E61:E64"/>
    <mergeCell ref="B58:B60"/>
    <mergeCell ref="C58:D59"/>
    <mergeCell ref="E58:E60"/>
    <mergeCell ref="F58:H58"/>
    <mergeCell ref="I58:O58"/>
    <mergeCell ref="B45:B46"/>
    <mergeCell ref="B28:B30"/>
    <mergeCell ref="C28:D29"/>
    <mergeCell ref="E28:E30"/>
    <mergeCell ref="F28:H28"/>
    <mergeCell ref="I28:O28"/>
    <mergeCell ref="N45:N46"/>
    <mergeCell ref="M45:M46"/>
    <mergeCell ref="O45:O46"/>
    <mergeCell ref="M47:M48"/>
    <mergeCell ref="N47:N48"/>
    <mergeCell ref="O47:O48"/>
    <mergeCell ref="B53:S54"/>
    <mergeCell ref="B55:S56"/>
    <mergeCell ref="B57:E57"/>
    <mergeCell ref="F57:O57"/>
    <mergeCell ref="J59:L59"/>
    <mergeCell ref="M59:O59"/>
    <mergeCell ref="P58:P60"/>
    <mergeCell ref="E18:E20"/>
    <mergeCell ref="E21:E22"/>
    <mergeCell ref="E45:E46"/>
    <mergeCell ref="E47:E48"/>
    <mergeCell ref="E49:E50"/>
    <mergeCell ref="F59:H59"/>
    <mergeCell ref="I59:I60"/>
    <mergeCell ref="P57:S57"/>
    <mergeCell ref="Q58:Q60"/>
    <mergeCell ref="R58:R60"/>
    <mergeCell ref="S58:S60"/>
    <mergeCell ref="P45:P46"/>
    <mergeCell ref="Q45:Q46"/>
    <mergeCell ref="R45:R46"/>
    <mergeCell ref="S45:S46"/>
    <mergeCell ref="P47:P48"/>
    <mergeCell ref="Q47:Q48"/>
    <mergeCell ref="R47:R48"/>
    <mergeCell ref="S47:S48"/>
    <mergeCell ref="I45:I46"/>
    <mergeCell ref="B23:S24"/>
    <mergeCell ref="B25:S26"/>
    <mergeCell ref="B49:B50"/>
    <mergeCell ref="P42:P44"/>
    <mergeCell ref="Q42:Q44"/>
    <mergeCell ref="R42:R44"/>
    <mergeCell ref="B37:S38"/>
    <mergeCell ref="B39:S40"/>
    <mergeCell ref="B41:E41"/>
    <mergeCell ref="F41:O41"/>
    <mergeCell ref="P41:S41"/>
    <mergeCell ref="B42:B44"/>
    <mergeCell ref="C42:D43"/>
    <mergeCell ref="E42:E44"/>
    <mergeCell ref="F42:H42"/>
    <mergeCell ref="I42:O42"/>
    <mergeCell ref="S42:S44"/>
    <mergeCell ref="F43:H43"/>
    <mergeCell ref="I43:I44"/>
    <mergeCell ref="J43:L43"/>
    <mergeCell ref="M43:O43"/>
    <mergeCell ref="F47:F48"/>
    <mergeCell ref="G47:G48"/>
    <mergeCell ref="H47:H48"/>
    <mergeCell ref="I47:I48"/>
    <mergeCell ref="J47:J48"/>
    <mergeCell ref="F27:O27"/>
    <mergeCell ref="P27:S27"/>
    <mergeCell ref="Q28:Q30"/>
    <mergeCell ref="R28:R30"/>
    <mergeCell ref="S28:S30"/>
    <mergeCell ref="F29:H29"/>
    <mergeCell ref="I29:I30"/>
    <mergeCell ref="J29:L29"/>
    <mergeCell ref="M29:O29"/>
    <mergeCell ref="P28:P30"/>
    <mergeCell ref="K47:K48"/>
    <mergeCell ref="L47:L48"/>
    <mergeCell ref="E32:E34"/>
    <mergeCell ref="B3:S4"/>
    <mergeCell ref="B5:S6"/>
    <mergeCell ref="B15:B16"/>
    <mergeCell ref="R8:R10"/>
    <mergeCell ref="S8:S10"/>
    <mergeCell ref="F9:H9"/>
    <mergeCell ref="I9:I10"/>
    <mergeCell ref="J9:L9"/>
    <mergeCell ref="M9:O9"/>
    <mergeCell ref="B7:E7"/>
    <mergeCell ref="F7:O7"/>
    <mergeCell ref="P7:S7"/>
    <mergeCell ref="B8:B10"/>
    <mergeCell ref="C8:D9"/>
    <mergeCell ref="E8:E10"/>
    <mergeCell ref="F8:H8"/>
    <mergeCell ref="I8:O8"/>
    <mergeCell ref="B17:B20"/>
    <mergeCell ref="P8:P10"/>
    <mergeCell ref="Q8:Q10"/>
    <mergeCell ref="B27:E2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zoomScale="85" zoomScaleNormal="85" workbookViewId="0">
      <selection activeCell="K14" sqref="B2:K14"/>
    </sheetView>
  </sheetViews>
  <sheetFormatPr baseColWidth="10" defaultRowHeight="15" x14ac:dyDescent="0.25"/>
  <cols>
    <col min="1" max="1" width="6.28515625" customWidth="1"/>
    <col min="2" max="2" width="21.140625" customWidth="1"/>
  </cols>
  <sheetData>
    <row r="1" spans="2:11" ht="15.75" thickBot="1" x14ac:dyDescent="0.3"/>
    <row r="2" spans="2:11" x14ac:dyDescent="0.25">
      <c r="B2" s="314" t="s">
        <v>286</v>
      </c>
      <c r="C2" s="341"/>
      <c r="D2" s="341"/>
      <c r="E2" s="341"/>
      <c r="F2" s="341"/>
      <c r="G2" s="341"/>
      <c r="H2" s="341"/>
      <c r="I2" s="341"/>
      <c r="J2" s="341"/>
      <c r="K2" s="342"/>
    </row>
    <row r="3" spans="2:11" x14ac:dyDescent="0.25">
      <c r="B3" s="343"/>
      <c r="C3" s="344"/>
      <c r="D3" s="344"/>
      <c r="E3" s="344"/>
      <c r="F3" s="344"/>
      <c r="G3" s="344"/>
      <c r="H3" s="344"/>
      <c r="I3" s="344"/>
      <c r="J3" s="344"/>
      <c r="K3" s="345"/>
    </row>
    <row r="4" spans="2:11" x14ac:dyDescent="0.25">
      <c r="B4" s="343"/>
      <c r="C4" s="344"/>
      <c r="D4" s="344"/>
      <c r="E4" s="344"/>
      <c r="F4" s="344"/>
      <c r="G4" s="344"/>
      <c r="H4" s="344"/>
      <c r="I4" s="344"/>
      <c r="J4" s="344"/>
      <c r="K4" s="345"/>
    </row>
    <row r="5" spans="2:11" x14ac:dyDescent="0.25">
      <c r="B5" s="343"/>
      <c r="C5" s="344"/>
      <c r="D5" s="344"/>
      <c r="E5" s="344"/>
      <c r="F5" s="344"/>
      <c r="G5" s="344"/>
      <c r="H5" s="344"/>
      <c r="I5" s="344"/>
      <c r="J5" s="344"/>
      <c r="K5" s="345"/>
    </row>
    <row r="6" spans="2:11" x14ac:dyDescent="0.25">
      <c r="B6" s="343"/>
      <c r="C6" s="344"/>
      <c r="D6" s="344"/>
      <c r="E6" s="344"/>
      <c r="F6" s="344"/>
      <c r="G6" s="344"/>
      <c r="H6" s="344"/>
      <c r="I6" s="344"/>
      <c r="J6" s="344"/>
      <c r="K6" s="345"/>
    </row>
    <row r="7" spans="2:11" ht="15.75" thickBot="1" x14ac:dyDescent="0.3">
      <c r="B7" s="343"/>
      <c r="C7" s="344"/>
      <c r="D7" s="344"/>
      <c r="E7" s="344"/>
      <c r="F7" s="344"/>
      <c r="G7" s="344"/>
      <c r="H7" s="344"/>
      <c r="I7" s="344"/>
      <c r="J7" s="344"/>
      <c r="K7" s="345"/>
    </row>
    <row r="8" spans="2:11" ht="36.75" thickBot="1" x14ac:dyDescent="0.3">
      <c r="B8" s="536" t="s">
        <v>280</v>
      </c>
      <c r="C8" s="537"/>
      <c r="D8" s="537"/>
      <c r="E8" s="537"/>
      <c r="F8" s="537"/>
      <c r="G8" s="537"/>
      <c r="H8" s="537"/>
      <c r="I8" s="537"/>
      <c r="J8" s="537"/>
      <c r="K8" s="538"/>
    </row>
    <row r="9" spans="2:11" ht="15.75" thickBot="1" x14ac:dyDescent="0.3">
      <c r="B9" s="531" t="s">
        <v>271</v>
      </c>
      <c r="C9" s="527" t="s">
        <v>272</v>
      </c>
      <c r="D9" s="533" t="s">
        <v>273</v>
      </c>
      <c r="E9" s="534"/>
      <c r="F9" s="534" t="s">
        <v>274</v>
      </c>
      <c r="G9" s="534"/>
      <c r="H9" s="534" t="s">
        <v>275</v>
      </c>
      <c r="I9" s="535"/>
      <c r="J9" s="527" t="s">
        <v>164</v>
      </c>
      <c r="K9" s="529" t="s">
        <v>276</v>
      </c>
    </row>
    <row r="10" spans="2:11" ht="88.5" customHeight="1" thickBot="1" x14ac:dyDescent="0.3">
      <c r="B10" s="532"/>
      <c r="C10" s="528"/>
      <c r="D10" s="242" t="s">
        <v>93</v>
      </c>
      <c r="E10" s="242" t="s">
        <v>277</v>
      </c>
      <c r="F10" s="242" t="s">
        <v>129</v>
      </c>
      <c r="G10" s="242" t="s">
        <v>131</v>
      </c>
      <c r="H10" s="242" t="s">
        <v>278</v>
      </c>
      <c r="I10" s="243" t="s">
        <v>279</v>
      </c>
      <c r="J10" s="528"/>
      <c r="K10" s="530"/>
    </row>
    <row r="11" spans="2:11" x14ac:dyDescent="0.25">
      <c r="B11" s="39" t="s">
        <v>13</v>
      </c>
      <c r="C11" s="32">
        <v>12</v>
      </c>
      <c r="D11" s="29">
        <v>6</v>
      </c>
      <c r="E11" s="29">
        <v>0</v>
      </c>
      <c r="F11" s="29">
        <v>7</v>
      </c>
      <c r="G11" s="29">
        <v>1</v>
      </c>
      <c r="H11" s="29">
        <v>7</v>
      </c>
      <c r="I11" s="29">
        <v>1</v>
      </c>
      <c r="J11" s="29">
        <v>7</v>
      </c>
      <c r="K11" s="32">
        <v>12</v>
      </c>
    </row>
    <row r="12" spans="2:11" x14ac:dyDescent="0.25">
      <c r="B12" s="40" t="s">
        <v>14</v>
      </c>
      <c r="C12" s="33">
        <v>6</v>
      </c>
      <c r="D12" s="25">
        <v>4</v>
      </c>
      <c r="E12" s="25">
        <v>0</v>
      </c>
      <c r="F12" s="25">
        <v>2</v>
      </c>
      <c r="G12" s="25">
        <v>1</v>
      </c>
      <c r="H12" s="25">
        <v>2</v>
      </c>
      <c r="I12" s="25">
        <v>1</v>
      </c>
      <c r="J12" s="25">
        <v>2</v>
      </c>
      <c r="K12" s="33">
        <v>6</v>
      </c>
    </row>
    <row r="13" spans="2:11" x14ac:dyDescent="0.25">
      <c r="B13" s="40" t="s">
        <v>15</v>
      </c>
      <c r="C13" s="33">
        <v>8</v>
      </c>
      <c r="D13" s="25">
        <v>3</v>
      </c>
      <c r="E13" s="25">
        <v>0</v>
      </c>
      <c r="F13" s="25">
        <v>4</v>
      </c>
      <c r="G13" s="25">
        <v>4</v>
      </c>
      <c r="H13" s="25">
        <v>4</v>
      </c>
      <c r="I13" s="25">
        <v>5</v>
      </c>
      <c r="J13" s="25">
        <v>4</v>
      </c>
      <c r="K13" s="33">
        <v>8</v>
      </c>
    </row>
    <row r="14" spans="2:11" ht="15.75" thickBot="1" x14ac:dyDescent="0.3">
      <c r="B14" s="41" t="s">
        <v>337</v>
      </c>
      <c r="C14" s="34">
        <v>4</v>
      </c>
      <c r="D14" s="30">
        <v>0</v>
      </c>
      <c r="E14" s="30">
        <v>0</v>
      </c>
      <c r="F14" s="30">
        <v>1</v>
      </c>
      <c r="G14" s="30">
        <v>0</v>
      </c>
      <c r="H14" s="30">
        <v>1</v>
      </c>
      <c r="I14" s="30">
        <v>0</v>
      </c>
      <c r="J14" s="30">
        <v>1</v>
      </c>
      <c r="K14" s="34">
        <v>4</v>
      </c>
    </row>
    <row r="15" spans="2:11" x14ac:dyDescent="0.25">
      <c r="G15" s="1"/>
      <c r="H15" s="1"/>
      <c r="I15" s="1"/>
    </row>
  </sheetData>
  <mergeCells count="9">
    <mergeCell ref="J9:J10"/>
    <mergeCell ref="K9:K10"/>
    <mergeCell ref="B2:K7"/>
    <mergeCell ref="B9:B10"/>
    <mergeCell ref="C9:C10"/>
    <mergeCell ref="D9:E9"/>
    <mergeCell ref="F9:G9"/>
    <mergeCell ref="H9:I9"/>
    <mergeCell ref="B8:K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tabSelected="1" workbookViewId="0">
      <selection activeCell="M4" sqref="M4"/>
    </sheetView>
  </sheetViews>
  <sheetFormatPr baseColWidth="10" defaultRowHeight="15" x14ac:dyDescent="0.25"/>
  <cols>
    <col min="2" max="2" width="47" customWidth="1"/>
  </cols>
  <sheetData>
    <row r="1" spans="2:3" ht="15.75" thickBot="1" x14ac:dyDescent="0.3"/>
    <row r="2" spans="2:3" s="1" customFormat="1" x14ac:dyDescent="0.25">
      <c r="B2" s="541" t="s">
        <v>289</v>
      </c>
      <c r="C2" s="342"/>
    </row>
    <row r="3" spans="2:3" s="1" customFormat="1" x14ac:dyDescent="0.25">
      <c r="B3" s="343"/>
      <c r="C3" s="345"/>
    </row>
    <row r="4" spans="2:3" x14ac:dyDescent="0.25">
      <c r="B4" s="343"/>
      <c r="C4" s="345"/>
    </row>
    <row r="5" spans="2:3" ht="15.75" thickBot="1" x14ac:dyDescent="0.3">
      <c r="B5" s="346"/>
      <c r="C5" s="348"/>
    </row>
    <row r="6" spans="2:3" ht="24" thickBot="1" x14ac:dyDescent="0.4">
      <c r="B6" s="539" t="s">
        <v>308</v>
      </c>
      <c r="C6" s="540"/>
    </row>
    <row r="7" spans="2:3" x14ac:dyDescent="0.25">
      <c r="B7" s="244" t="s">
        <v>13</v>
      </c>
      <c r="C7" s="32">
        <v>12</v>
      </c>
    </row>
    <row r="8" spans="2:3" x14ac:dyDescent="0.25">
      <c r="B8" s="245" t="s">
        <v>14</v>
      </c>
      <c r="C8" s="33">
        <v>6</v>
      </c>
    </row>
    <row r="9" spans="2:3" x14ac:dyDescent="0.25">
      <c r="B9" s="245" t="s">
        <v>15</v>
      </c>
      <c r="C9" s="33">
        <v>8</v>
      </c>
    </row>
    <row r="10" spans="2:3" ht="15.75" thickBot="1" x14ac:dyDescent="0.3">
      <c r="B10" s="246" t="s">
        <v>337</v>
      </c>
      <c r="C10" s="34">
        <v>4</v>
      </c>
    </row>
  </sheetData>
  <mergeCells count="2">
    <mergeCell ref="B6:C6"/>
    <mergeCell ref="B2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Anexo 1. Definición RC</vt:lpstr>
      <vt:lpstr>Anexo 2. Matriz Concecuencia RC</vt:lpstr>
      <vt:lpstr>Anexo3. Matriz de Impacto</vt:lpstr>
      <vt:lpstr>Anexo 4. Valoración de Riesgo</vt:lpstr>
      <vt:lpstr>Anexo 5. Criterio de Medición </vt:lpstr>
      <vt:lpstr>Anexo 6. Calificación de Riesgo</vt:lpstr>
      <vt:lpstr>Anexo 7. Valoración RC</vt:lpstr>
      <vt:lpstr>Anexo 8. Resumen</vt:lpstr>
      <vt:lpstr>Anexo 9. Grafica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GABRIEL LOZANO</cp:lastModifiedBy>
  <dcterms:created xsi:type="dcterms:W3CDTF">2016-03-21T16:15:25Z</dcterms:created>
  <dcterms:modified xsi:type="dcterms:W3CDTF">2019-01-23T12:25:45Z</dcterms:modified>
</cp:coreProperties>
</file>